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1255391123MIL\OneDrive - US Army\Desktop\MAD web updates\"/>
    </mc:Choice>
  </mc:AlternateContent>
  <xr:revisionPtr revIDLastSave="0" documentId="13_ncr:1_{763FC56A-7B58-4BB2-B2F4-EE2BC91E55E8}" xr6:coauthVersionLast="47" xr6:coauthVersionMax="47" xr10:uidLastSave="{00000000-0000-0000-0000-000000000000}"/>
  <bookViews>
    <workbookView xWindow="-120" yWindow="120" windowWidth="16440" windowHeight="28200" firstSheet="7" activeTab="8" xr2:uid="{1A2CAF4A-5423-486C-9686-25D4C6087D91}"/>
  </bookViews>
  <sheets>
    <sheet name="MASTER QUESTION LIST" sheetId="1" r:id="rId1"/>
    <sheet name="MILITARY + DFA" sheetId="2" r:id="rId2"/>
    <sheet name="CONTRACTED" sheetId="3" r:id="rId3"/>
    <sheet name="FOOD TRUCK" sheetId="4" r:id="rId4"/>
    <sheet name="KIOSK" sheetId="6" r:id="rId5"/>
    <sheet name="G4G Food Card" sheetId="13" r:id="rId6"/>
    <sheet name="Choice Architecture" sheetId="14" r:id="rId7"/>
    <sheet name=" BRK Standards" sheetId="15" r:id="rId8"/>
    <sheet name="LUN_DIN Standards" sheetId="16" r:id="rId9"/>
    <sheet name="Additional Menu Standards" sheetId="17" r:id="rId10"/>
    <sheet name="G4G Program Requirements" sheetId="18" r:id="rId11"/>
    <sheet name="SFI BRK Standards" sheetId="19" r:id="rId12"/>
    <sheet name="SFI LUN_DIN Standards " sheetId="20" r:id="rId13"/>
    <sheet name="THOR3" sheetId="21" r:id="rId14"/>
  </sheets>
  <definedNames>
    <definedName name="_xlnm.Print_Area" localSheetId="7">' BRK Standards'!$A$1:$D$27</definedName>
    <definedName name="_xlnm.Print_Area" localSheetId="9">'Additional Menu Standards'!$A$1:$D$50</definedName>
    <definedName name="_xlnm.Print_Area" localSheetId="6">'Choice Architecture'!$A$1:$J$46</definedName>
    <definedName name="_xlnm.Print_Area" localSheetId="5">'G4G Food Card'!$A$1:$J$17</definedName>
    <definedName name="_xlnm.Print_Area" localSheetId="10">'G4G Program Requirements'!$A$1:$D$34</definedName>
    <definedName name="_xlnm.Print_Area" localSheetId="0">'MASTER QUESTION LIST'!$A$1:$D$136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1" l="1"/>
  <c r="A6" i="21" s="1"/>
  <c r="A7" i="21" s="1"/>
  <c r="A8" i="21" s="1"/>
  <c r="A10" i="21" s="1"/>
  <c r="A11" i="21" s="1"/>
  <c r="A12" i="21" s="1"/>
  <c r="A13" i="21" s="1"/>
  <c r="A14" i="21" s="1"/>
  <c r="A15" i="21" s="1"/>
  <c r="A16" i="21" s="1"/>
  <c r="A19" i="21" s="1"/>
  <c r="A20" i="21" s="1"/>
  <c r="A21" i="21" s="1"/>
  <c r="A23" i="21" s="1"/>
  <c r="A24" i="21" s="1"/>
  <c r="A25" i="21" s="1"/>
  <c r="A26" i="21" s="1"/>
  <c r="A27" i="21" s="1"/>
  <c r="A30" i="21" s="1"/>
  <c r="A31" i="21" s="1"/>
  <c r="A32" i="21" s="1"/>
  <c r="A33" i="21" s="1"/>
  <c r="A34" i="21" s="1"/>
  <c r="A36" i="21" s="1"/>
  <c r="A37" i="21" s="1"/>
  <c r="A38" i="21" s="1"/>
  <c r="A39" i="21" s="1"/>
  <c r="A40" i="21" s="1"/>
  <c r="A41" i="21" s="1"/>
  <c r="A44" i="21" s="1"/>
  <c r="A45" i="21" s="1"/>
  <c r="A46" i="21" s="1"/>
  <c r="A47" i="21" s="1"/>
  <c r="A48" i="21" s="1"/>
  <c r="A49" i="21" s="1"/>
  <c r="A50" i="21" s="1"/>
  <c r="A51" i="21" s="1"/>
  <c r="A52" i="21" s="1"/>
  <c r="A53" i="21" s="1"/>
  <c r="A56" i="21" s="1"/>
  <c r="A57" i="21" s="1"/>
  <c r="A58" i="21" s="1"/>
  <c r="A59" i="21" s="1"/>
  <c r="A60" i="21" s="1"/>
  <c r="A61" i="21" s="1"/>
  <c r="A62" i="21" s="1"/>
  <c r="A63" i="21" s="1"/>
  <c r="A66" i="21" s="1"/>
  <c r="A67" i="21" s="1"/>
  <c r="A68" i="21" s="1"/>
  <c r="A69" i="21" s="1"/>
  <c r="A72" i="21" s="1"/>
  <c r="A73" i="21" s="1"/>
  <c r="A74" i="21" s="1"/>
  <c r="A75" i="21" s="1"/>
  <c r="A76" i="21" s="1"/>
  <c r="A77" i="21" s="1"/>
  <c r="A78" i="21" s="1"/>
  <c r="A81" i="21" s="1"/>
  <c r="A82" i="21" s="1"/>
  <c r="A83" i="21" s="1"/>
  <c r="A84" i="21" s="1"/>
  <c r="A85" i="21" s="1"/>
  <c r="A86" i="21" s="1"/>
  <c r="A87" i="21" s="1"/>
  <c r="A88" i="21" s="1"/>
  <c r="A89" i="21" s="1"/>
  <c r="A90" i="21" s="1"/>
  <c r="A92" i="21" s="1"/>
  <c r="A93" i="21" s="1"/>
  <c r="A94" i="21" s="1"/>
  <c r="A95" i="21" s="1"/>
  <c r="A96" i="21" s="1"/>
  <c r="A99" i="21" s="1"/>
  <c r="A100" i="21" s="1"/>
  <c r="A101" i="21" s="1"/>
  <c r="A102" i="21" s="1"/>
  <c r="A103" i="21" s="1"/>
  <c r="A104" i="21" s="1"/>
  <c r="A107" i="21" s="1"/>
  <c r="A108" i="21" s="1"/>
  <c r="A109" i="21" s="1"/>
  <c r="A110" i="21" s="1"/>
  <c r="A111" i="21" s="1"/>
  <c r="A112" i="21" s="1"/>
  <c r="A113" i="21" s="1"/>
  <c r="A116" i="21" s="1"/>
  <c r="A117" i="21" s="1"/>
  <c r="A118" i="21" s="1"/>
  <c r="A119" i="21" s="1"/>
  <c r="A120" i="21" s="1"/>
  <c r="A121" i="21" s="1"/>
  <c r="A122" i="21" s="1"/>
  <c r="A123" i="21" s="1"/>
  <c r="A124" i="21" s="1"/>
  <c r="A125" i="21" s="1"/>
  <c r="A126" i="21" s="1"/>
  <c r="A127" i="21" s="1"/>
  <c r="A128" i="21" s="1"/>
  <c r="A131" i="21" s="1"/>
  <c r="A132" i="21" s="1"/>
  <c r="A133" i="21" s="1"/>
  <c r="A134" i="21" s="1"/>
  <c r="A135" i="21" s="1"/>
  <c r="A137" i="21" s="1"/>
  <c r="A138" i="21" s="1"/>
  <c r="A139" i="21" s="1"/>
  <c r="A140" i="21" s="1"/>
  <c r="A141" i="21" s="1"/>
  <c r="A142" i="21" s="1"/>
  <c r="A143" i="21" s="1"/>
  <c r="A144" i="21" s="1"/>
  <c r="A145" i="21" s="1"/>
  <c r="A148" i="21" s="1"/>
  <c r="A149" i="21" s="1"/>
  <c r="A150" i="21" s="1"/>
  <c r="A151" i="21" s="1"/>
  <c r="A153" i="21" s="1"/>
  <c r="A154" i="21" s="1"/>
  <c r="A155" i="21" s="1"/>
  <c r="A156" i="21" s="1"/>
  <c r="A157" i="21" s="1"/>
  <c r="A160" i="21" s="1"/>
  <c r="A161" i="21" s="1"/>
  <c r="A162" i="21" s="1"/>
  <c r="A163" i="21" s="1"/>
  <c r="A164" i="21" s="1"/>
  <c r="A165" i="21" s="1"/>
  <c r="A166" i="21" s="1"/>
  <c r="A167" i="21" s="1"/>
  <c r="A168" i="21" s="1"/>
  <c r="A169" i="21" s="1"/>
  <c r="A170" i="21" s="1"/>
  <c r="A171" i="21" s="1"/>
  <c r="A172" i="21" s="1"/>
  <c r="A175" i="21" s="1"/>
  <c r="A176" i="21" s="1"/>
  <c r="A177" i="21" s="1"/>
  <c r="A178" i="21" s="1"/>
  <c r="A179" i="21" s="1"/>
  <c r="A180" i="21" s="1"/>
  <c r="A181" i="21" s="1"/>
  <c r="A182" i="21" s="1"/>
  <c r="A183" i="21" s="1"/>
  <c r="A184" i="21" s="1"/>
  <c r="A187" i="21" s="1"/>
  <c r="A188" i="21" s="1"/>
  <c r="A189" i="21" s="1"/>
  <c r="A190" i="21" s="1"/>
  <c r="A192" i="21" s="1"/>
  <c r="A193" i="21" s="1"/>
  <c r="A194" i="21" s="1"/>
  <c r="A197" i="21" s="1"/>
  <c r="A198" i="21" s="1"/>
  <c r="A199" i="21" s="1"/>
  <c r="A200" i="21" s="1"/>
  <c r="A201" i="21" s="1"/>
  <c r="A202" i="21" s="1"/>
  <c r="A203" i="21" s="1"/>
  <c r="A206" i="21" s="1"/>
  <c r="A207" i="21" s="1"/>
  <c r="A208" i="21" s="1"/>
  <c r="A209" i="21" s="1"/>
  <c r="A210" i="21" s="1"/>
  <c r="A211" i="21" s="1"/>
  <c r="A212" i="21" s="1"/>
  <c r="A213" i="21" s="1"/>
  <c r="A214" i="21" s="1"/>
  <c r="A217" i="21" s="1"/>
  <c r="A218" i="21" s="1"/>
  <c r="A219" i="21" s="1"/>
  <c r="A221" i="21" s="1"/>
  <c r="A222" i="21" s="1"/>
  <c r="A14" i="20"/>
  <c r="A16" i="20" s="1"/>
  <c r="A17" i="20" s="1"/>
  <c r="A18" i="20" s="1"/>
  <c r="A19" i="20" s="1"/>
  <c r="A20" i="20" s="1"/>
  <c r="A21" i="20" s="1"/>
  <c r="A23" i="20" s="1"/>
  <c r="A24" i="20" s="1"/>
  <c r="A41" i="20"/>
  <c r="A42" i="20" s="1"/>
  <c r="A43" i="20" s="1"/>
  <c r="A44" i="20" s="1"/>
  <c r="A45" i="20" s="1"/>
  <c r="A48" i="20"/>
  <c r="A49" i="20" s="1"/>
  <c r="A50" i="20" s="1"/>
  <c r="A51" i="20" s="1"/>
  <c r="A53" i="20" s="1"/>
  <c r="A54" i="20" s="1"/>
  <c r="A55" i="20" s="1"/>
  <c r="A59" i="20" s="1"/>
  <c r="A60" i="20" s="1"/>
  <c r="A61" i="20" s="1"/>
  <c r="A62" i="20" s="1"/>
  <c r="A63" i="20" s="1"/>
  <c r="A64" i="20" s="1"/>
  <c r="A65" i="20" s="1"/>
  <c r="A66" i="20" s="1"/>
  <c r="A67" i="20" s="1"/>
  <c r="A68" i="20" s="1"/>
  <c r="A69" i="20" s="1"/>
  <c r="A70" i="20" s="1"/>
  <c r="A71" i="20" s="1"/>
  <c r="A72" i="20" s="1"/>
  <c r="A73" i="20" s="1"/>
  <c r="A75" i="20" s="1"/>
  <c r="A76" i="20" s="1"/>
  <c r="A77" i="20" s="1"/>
  <c r="A78" i="20" s="1"/>
  <c r="A79" i="20" s="1"/>
  <c r="A80" i="20" s="1"/>
  <c r="A81" i="20" s="1"/>
  <c r="A82" i="20" s="1"/>
  <c r="A83" i="20" s="1"/>
  <c r="A84" i="20" s="1"/>
  <c r="A85" i="20" s="1"/>
  <c r="A86" i="20" s="1"/>
  <c r="A87" i="20" s="1"/>
  <c r="A88" i="20" s="1"/>
  <c r="A89" i="20" s="1"/>
  <c r="A90" i="20" s="1"/>
  <c r="A91" i="20" s="1"/>
  <c r="A93" i="20" s="1"/>
  <c r="A95" i="20" s="1"/>
  <c r="A96" i="20" s="1"/>
  <c r="A97" i="20" s="1"/>
  <c r="A98" i="20" s="1"/>
  <c r="A99" i="20" s="1"/>
  <c r="A100" i="20" s="1"/>
  <c r="A101" i="20" s="1"/>
  <c r="A102" i="20" s="1"/>
  <c r="A103" i="20" s="1"/>
  <c r="A104" i="20" s="1"/>
  <c r="A105" i="20" s="1"/>
  <c r="A107" i="20" s="1"/>
  <c r="A108" i="20" s="1"/>
  <c r="A109" i="20" s="1"/>
  <c r="A110" i="20" s="1"/>
  <c r="A111" i="20" s="1"/>
  <c r="A112" i="20" s="1"/>
  <c r="A113" i="20" s="1"/>
  <c r="A114" i="20" s="1"/>
  <c r="A115" i="20" s="1"/>
  <c r="A116" i="20" s="1"/>
  <c r="A117" i="20" s="1"/>
  <c r="A118" i="20" s="1"/>
  <c r="A119" i="20" s="1"/>
  <c r="A120" i="20" s="1"/>
  <c r="A122" i="20" s="1"/>
  <c r="A123" i="20" s="1"/>
  <c r="A124" i="20" s="1"/>
  <c r="A125" i="20" s="1"/>
  <c r="A126" i="20" s="1"/>
  <c r="A127" i="20" s="1"/>
  <c r="A128" i="20" s="1"/>
  <c r="A129" i="20" s="1"/>
  <c r="A130" i="20" s="1"/>
  <c r="A131" i="20" s="1"/>
  <c r="A132" i="20" s="1"/>
  <c r="A133" i="20" s="1"/>
  <c r="A135" i="20" s="1"/>
  <c r="A136" i="20" s="1"/>
  <c r="A137" i="20" s="1"/>
  <c r="A138" i="20" s="1"/>
  <c r="A139" i="20" s="1"/>
  <c r="A140" i="20" s="1"/>
  <c r="A141" i="20" s="1"/>
  <c r="A142" i="20" s="1"/>
  <c r="A143" i="20" s="1"/>
  <c r="A144" i="20" s="1"/>
  <c r="A145" i="20" s="1"/>
  <c r="A147" i="20" s="1"/>
  <c r="A149" i="20" s="1"/>
  <c r="A150" i="20" s="1"/>
  <c r="A151" i="20" s="1"/>
  <c r="A152" i="20" s="1"/>
  <c r="A153" i="20" s="1"/>
  <c r="A155" i="20" s="1"/>
  <c r="A156" i="20" s="1"/>
  <c r="A157" i="20" s="1"/>
  <c r="A158" i="20" s="1"/>
  <c r="A159" i="20" s="1"/>
  <c r="A160" i="20" s="1"/>
  <c r="A161" i="20" s="1"/>
  <c r="A162" i="20" s="1"/>
  <c r="A163" i="20" s="1"/>
  <c r="A164" i="20" s="1"/>
  <c r="A165" i="20" s="1"/>
  <c r="A166" i="20" s="1"/>
  <c r="A167" i="20" s="1"/>
  <c r="A168" i="20" s="1"/>
  <c r="A169" i="20" s="1"/>
  <c r="A170" i="20" s="1"/>
  <c r="A171" i="20" s="1"/>
  <c r="A173" i="20" s="1"/>
  <c r="A174" i="20" s="1"/>
  <c r="A175" i="20" s="1"/>
  <c r="A176" i="20" s="1"/>
  <c r="A177" i="20" s="1"/>
  <c r="A178" i="20" s="1"/>
  <c r="A179" i="20" s="1"/>
  <c r="A180" i="20" s="1"/>
  <c r="A181" i="20" s="1"/>
  <c r="A182" i="20" s="1"/>
  <c r="A183" i="20" s="1"/>
  <c r="A184" i="20" s="1"/>
  <c r="A185" i="20" s="1"/>
  <c r="A186" i="20" s="1"/>
  <c r="A187" i="20" s="1"/>
  <c r="A4" i="19"/>
  <c r="A5" i="19" s="1"/>
  <c r="A6" i="19" s="1"/>
  <c r="A8" i="19" s="1"/>
  <c r="A9" i="19" s="1"/>
  <c r="A11" i="19" s="1"/>
  <c r="A12" i="19" s="1"/>
  <c r="A14" i="19" s="1"/>
  <c r="A15" i="19" s="1"/>
  <c r="A16" i="19" s="1"/>
  <c r="A17" i="19" s="1"/>
  <c r="A18" i="19" s="1"/>
  <c r="A19" i="19" s="1"/>
  <c r="A20" i="19" s="1"/>
  <c r="A22" i="19" s="1"/>
  <c r="A23" i="19" s="1"/>
  <c r="A24" i="19" s="1"/>
  <c r="A25" i="19" s="1"/>
  <c r="A27" i="19" s="1"/>
  <c r="A28" i="19" s="1"/>
  <c r="A29" i="19" s="1"/>
  <c r="A30" i="19" s="1"/>
  <c r="A31" i="19" s="1"/>
  <c r="A32" i="19" s="1"/>
  <c r="A33" i="19" s="1"/>
  <c r="A34" i="19" s="1"/>
  <c r="A36" i="19" s="1"/>
  <c r="A38" i="19" s="1"/>
  <c r="A39" i="19" s="1"/>
  <c r="A40" i="19" s="1"/>
  <c r="A41" i="19" s="1"/>
  <c r="A42" i="19" s="1"/>
  <c r="A43" i="19" s="1"/>
  <c r="A45" i="19" s="1"/>
  <c r="A47" i="19" s="1"/>
  <c r="A48" i="19" s="1"/>
  <c r="A49" i="19" s="1"/>
  <c r="A50" i="19" s="1"/>
  <c r="A51" i="19" s="1"/>
  <c r="A52" i="19" s="1"/>
  <c r="A55" i="19" s="1"/>
  <c r="A56" i="19" s="1"/>
  <c r="A57" i="19" s="1"/>
  <c r="A58" i="19" s="1"/>
  <c r="A59" i="19" s="1"/>
  <c r="A60" i="19" s="1"/>
  <c r="A61" i="19" s="1"/>
  <c r="A62" i="19" s="1"/>
  <c r="A63" i="19" s="1"/>
  <c r="A64" i="19" s="1"/>
  <c r="A65" i="19" s="1"/>
  <c r="A66" i="19" s="1"/>
  <c r="A67" i="19" s="1"/>
  <c r="A68" i="19" s="1"/>
  <c r="A69" i="19" s="1"/>
  <c r="A71" i="19" s="1"/>
  <c r="A72" i="19" s="1"/>
  <c r="A73" i="19" s="1"/>
  <c r="A74"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7" i="19" s="1"/>
  <c r="A98" i="19" s="1"/>
  <c r="A99" i="19" s="1"/>
  <c r="A100" i="19" s="1"/>
  <c r="A101" i="19" s="1"/>
  <c r="A102" i="19" s="1"/>
  <c r="A103" i="19" s="1"/>
  <c r="A104" i="19" s="1"/>
  <c r="A105" i="19" s="1"/>
  <c r="A106" i="19" s="1"/>
  <c r="A107" i="19" s="1"/>
  <c r="A108" i="19" s="1"/>
  <c r="A109" i="19" s="1"/>
  <c r="A110" i="19" s="1"/>
  <c r="A111" i="19" s="1"/>
  <c r="E103" i="6"/>
  <c r="G103" i="6" s="1"/>
  <c r="E102" i="6"/>
  <c r="G102" i="6" s="1"/>
  <c r="E70" i="6"/>
  <c r="E100" i="6"/>
  <c r="E88" i="6"/>
  <c r="E75" i="6"/>
  <c r="E60" i="6"/>
  <c r="E45" i="6"/>
  <c r="E17" i="6"/>
  <c r="E71" i="4"/>
  <c r="E60" i="4"/>
  <c r="E109" i="4"/>
  <c r="G109" i="4" s="1"/>
  <c r="E110" i="4"/>
  <c r="G110" i="4" s="1"/>
  <c r="E107" i="4"/>
  <c r="E95" i="4"/>
  <c r="E80" i="4"/>
  <c r="E46" i="4"/>
  <c r="E18" i="4"/>
  <c r="E118" i="3"/>
  <c r="E164" i="2"/>
  <c r="G164" i="2" s="1"/>
  <c r="E46" i="3"/>
  <c r="E152" i="3"/>
  <c r="G152" i="3" s="1"/>
  <c r="E151" i="3"/>
  <c r="G151" i="3" s="1"/>
  <c r="E149" i="3"/>
  <c r="E137" i="3"/>
  <c r="E104" i="3"/>
  <c r="E93" i="3"/>
  <c r="E76" i="3"/>
  <c r="E56" i="3"/>
  <c r="E36" i="3"/>
  <c r="E165" i="2"/>
  <c r="G165" i="2" s="1"/>
  <c r="E46" i="2"/>
  <c r="E115" i="2"/>
  <c r="E162" i="2"/>
  <c r="E150" i="2"/>
  <c r="E131" i="2"/>
  <c r="E104" i="2"/>
  <c r="E87" i="2"/>
  <c r="E58" i="2"/>
  <c r="E36" i="2"/>
  <c r="A26" i="20" l="1"/>
  <c r="A27" i="20" s="1"/>
  <c r="E101" i="6"/>
  <c r="G101" i="6" s="1"/>
  <c r="E108" i="4"/>
  <c r="G108" i="4" s="1"/>
  <c r="E150" i="3"/>
  <c r="G150" i="3" s="1"/>
  <c r="E163" i="2"/>
  <c r="G163" i="2" s="1"/>
  <c r="A30" i="20" l="1"/>
  <c r="A31" i="20" s="1"/>
  <c r="A32" i="20" s="1"/>
  <c r="A33" i="20" s="1"/>
  <c r="A34" i="20" s="1"/>
  <c r="A35" i="20" s="1"/>
  <c r="A36" i="20" s="1"/>
  <c r="A37" i="20" s="1"/>
  <c r="A38" i="20" s="1"/>
</calcChain>
</file>

<file path=xl/sharedStrings.xml><?xml version="1.0" encoding="utf-8"?>
<sst xmlns="http://schemas.openxmlformats.org/spreadsheetml/2006/main" count="3337" uniqueCount="888">
  <si>
    <t>ACES FOOD MANAGEMENT ASSISTANCE TEAM SCORECARD CHECKLIST</t>
  </si>
  <si>
    <t>INSTALLATION:</t>
  </si>
  <si>
    <t>VISIT DATES:</t>
  </si>
  <si>
    <t>MET STANDARD RECEIVES ONE (1) POINT PER QUESTIONS/NOT TO STADARD RECEIVES ZERO (0) POINTS</t>
  </si>
  <si>
    <t>CHECKLIST INCLUDES SEVEN (7) HIGH RISK (HR) CRITICAL QUESTIONS</t>
  </si>
  <si>
    <t>Q#</t>
  </si>
  <si>
    <t>A. FOOD PROGRAM MANANGEMENT OFFICE</t>
  </si>
  <si>
    <t>REFERENCE</t>
  </si>
  <si>
    <t>RESPONSIBLE 
ORGANIZATION</t>
  </si>
  <si>
    <t>MET STANDARDS</t>
  </si>
  <si>
    <t>FINDINGS</t>
  </si>
  <si>
    <t>YES (1)</t>
  </si>
  <si>
    <t>NO (0)</t>
  </si>
  <si>
    <t>A1</t>
  </si>
  <si>
    <t>(Critical) Has the Logisitics Readiness Center submitted for the annual food program budget?</t>
  </si>
  <si>
    <t>AR 30-22
DA Pam 30-22
TM 4-41.12</t>
  </si>
  <si>
    <t>AFSB/Logistics Readiness Center(LRC) Food Program Management Office</t>
  </si>
  <si>
    <t>A2</t>
  </si>
  <si>
    <t>(Critical) Is all data in the approved automated system maintained and updated as necessary? AR 30-22</t>
  </si>
  <si>
    <t>A3</t>
  </si>
  <si>
    <t>Are Food Service Management Boards conducted at least quarterly?  Are the minutes on hand and a copy provided to ACES within 30 days?</t>
  </si>
  <si>
    <t>A4</t>
  </si>
  <si>
    <t>(Critical) Is there an Installation Food Protection Program? DA PAM 30-22, para 3-8</t>
  </si>
  <si>
    <t>AR 30-22
DA Pam 30-22</t>
  </si>
  <si>
    <t>A5</t>
  </si>
  <si>
    <t>Is a local process established to determine if and how to destroy subsistence that is not fit for human consumption? </t>
  </si>
  <si>
    <t>DA Pam 30-22</t>
  </si>
  <si>
    <t>A6</t>
  </si>
  <si>
    <t>AR 30-22</t>
  </si>
  <si>
    <t>A7</t>
  </si>
  <si>
    <t>Is a food donation program established?</t>
  </si>
  <si>
    <t>A8</t>
  </si>
  <si>
    <t>Is a hazardous communication (HAZCOM) policy established?</t>
  </si>
  <si>
    <t>A9</t>
  </si>
  <si>
    <t>Is a food service recognition program established and funded?</t>
  </si>
  <si>
    <t>A10</t>
  </si>
  <si>
    <t>Is an energy conservation program established supporting efficient energy, water, and waste management?</t>
  </si>
  <si>
    <t>A11</t>
  </si>
  <si>
    <t>Is the FPM performing a written midyear review of the financial status of all dining facility accounts in April? All overspent accounts should be analyzed.</t>
  </si>
  <si>
    <t>A12</t>
  </si>
  <si>
    <t>Is the FPM and dietician performing menu reviews to ensure current menu standards are met?</t>
  </si>
  <si>
    <t>A13</t>
  </si>
  <si>
    <t>Is the LRC designating individuals to verify the inventory process on the last day of March and September?</t>
  </si>
  <si>
    <t>A14</t>
  </si>
  <si>
    <t>Does the installation have a standard headcount SOP and or policy? (POS tutorial, current meal rates, example manual forms (DA Form 3032/DD Form 1544, Credit Debit Card Procedures)</t>
  </si>
  <si>
    <t>A15</t>
  </si>
  <si>
    <t>Is there an installation control officer appointed in writing for DD Form 1544, Cash Meal Payment Books?</t>
  </si>
  <si>
    <t>A16</t>
  </si>
  <si>
    <t>Is there an installation SOP governing subsistence support request procedures for local field feeding activities?</t>
  </si>
  <si>
    <t>A17</t>
  </si>
  <si>
    <t>Is local policy established governing the process to report unsatisfactory subsistence reporting for both garrison and field feeding operations?</t>
  </si>
  <si>
    <t>A18</t>
  </si>
  <si>
    <t>Is a dining facility equipment safety and occupational health policy in place?</t>
  </si>
  <si>
    <t>A19</t>
  </si>
  <si>
    <t>A20</t>
  </si>
  <si>
    <t>Is an SSM appointed to manage the SSMO operations?</t>
  </si>
  <si>
    <t>A21</t>
  </si>
  <si>
    <t>Is there a current SOP for receiving, inspecting, storing, safeguarding, conducting inventory and issuing rations by the SSMO?</t>
  </si>
  <si>
    <t>A22</t>
  </si>
  <si>
    <t>Are SSMO subsistence inventories conducted quarterly (December, March, June, and September (EOY)?</t>
  </si>
  <si>
    <t>R1</t>
  </si>
  <si>
    <t>Are routine delivery schedules and emergency delivery clauses adhered to IAW the SPV contract or DeCA subsistence agreement? </t>
  </si>
  <si>
    <t>TOTAL</t>
  </si>
  <si>
    <t>B. CONTRACT SURVEILLANCE</t>
  </si>
  <si>
    <t>B1</t>
  </si>
  <si>
    <t>Contracting Officer (KO)</t>
  </si>
  <si>
    <t>B2</t>
  </si>
  <si>
    <t>(Critical) Is the contractor's performance evaluated using the contract performance assessment plan?</t>
  </si>
  <si>
    <t>PWS/PRS</t>
  </si>
  <si>
    <t>Contracting Officer 
Representative</t>
  </si>
  <si>
    <t>B3</t>
  </si>
  <si>
    <t>Are all performance indicators used to evaluate contractor performance during inspections? </t>
  </si>
  <si>
    <t>B4</t>
  </si>
  <si>
    <t>Does the installation have a contingency plan in the event of labor strikes, acts of God, civil disturbances, or in case the contractor defaults?</t>
  </si>
  <si>
    <t>B5</t>
  </si>
  <si>
    <t>Is contract data maintained in AFMIS?</t>
  </si>
  <si>
    <t>B6</t>
  </si>
  <si>
    <t>Are appropriate monitoring methods used?</t>
  </si>
  <si>
    <t>C. COMMUNICATION</t>
  </si>
  <si>
    <t>C1</t>
  </si>
  <si>
    <t>Are all required voting members present at the quarterly Food Service Management Boards?</t>
  </si>
  <si>
    <t>Senior Mission Command 
(e.g., Division G3 via OPORD)</t>
  </si>
  <si>
    <t>C2</t>
  </si>
  <si>
    <t>Is there a diner feedback program in-place?</t>
  </si>
  <si>
    <t>TM 4-41.11</t>
  </si>
  <si>
    <t>Organization with operational control 
(Military or Contractor)</t>
  </si>
  <si>
    <t>C3</t>
  </si>
  <si>
    <t>C4</t>
  </si>
  <si>
    <t>Does the posted menu match the serving line,  food truck menu match offerings, or does the kiosk options meet the established meal standard?</t>
  </si>
  <si>
    <t>C5</t>
  </si>
  <si>
    <t>Are special dietary considerations accommodated within the framework of the approved menu? </t>
  </si>
  <si>
    <t>R2</t>
  </si>
  <si>
    <t>Are monthly council meetings held with representation from supported units? (Review Only)</t>
  </si>
  <si>
    <t>R3</t>
  </si>
  <si>
    <t>Are diner comments addressed during the monthly council meeting? (Review Only)</t>
  </si>
  <si>
    <t>R4</t>
  </si>
  <si>
    <t>Does the Senior Food Advisory team synchronize efforts across all food program entities and supporting agencies on the installation? (Weekly, Bi-Weekly, or Monthly) (Review Only)</t>
  </si>
  <si>
    <t>R5</t>
  </si>
  <si>
    <t>Is food service readiness incorporated into the Senior Mission Command's synchronization meetings or readiness reviews?  Who Attends? (Review Only)</t>
  </si>
  <si>
    <t>D. ADMINISTRATION</t>
  </si>
  <si>
    <t>D1</t>
  </si>
  <si>
    <t xml:space="preserve">(Critical) Are cash collection procedures in-place? (Automated (Primary) or Manual (Alternate) when automated system is down)
Are payment sheets and cash properly secured and accounted for?
Are change funds for DFACs IAW regulatory guidance and local SOP?
</t>
  </si>
  <si>
    <t>D2</t>
  </si>
  <si>
    <t>(Critical) Are there personnel designated to turn-in cash?</t>
  </si>
  <si>
    <t>D3</t>
  </si>
  <si>
    <t>(Critical) Are dining facility accounts analyzed and validated after each accounting period (monthly) when closed out of tolerance? (&gt;3% overspent or &gt;10% underspent)</t>
  </si>
  <si>
    <t>D4</t>
  </si>
  <si>
    <t>Are food service advisory teams conducting monthly inspections on assigned food service operations?</t>
  </si>
  <si>
    <t>D5</t>
  </si>
  <si>
    <t>Are dining facility managers conducting self-evaluations on assigned food service operations?</t>
  </si>
  <si>
    <t>AR 30-22
DA Pam 30-22
Tri-Service Food Code</t>
  </si>
  <si>
    <t>D6</t>
  </si>
  <si>
    <t>Environmental Health Command</t>
  </si>
  <si>
    <t>D7</t>
  </si>
  <si>
    <t>Are VSP or VFI conducting subsistence receipt and storage inspections at installation dining facilities IAW the installation support plan? (Commonly documented as a Food Protection Assessment Report and sent via email to the PIC</t>
  </si>
  <si>
    <t>Installation Support Plan</t>
  </si>
  <si>
    <t>Veterinary Command</t>
  </si>
  <si>
    <t>D8</t>
  </si>
  <si>
    <t>Is a Records Coordinator appointed in writing to establish and manage all dining facility files?
Do they know who the records manager is?</t>
  </si>
  <si>
    <t>AR 25-400-2
DA Pam 25-403</t>
  </si>
  <si>
    <t>D9</t>
  </si>
  <si>
    <t>Are files maintained IAW regulation? (Approved ORL, Organized, Labels have all required data)</t>
  </si>
  <si>
    <t>D10</t>
  </si>
  <si>
    <t>Is the cash on hand within established limit?</t>
  </si>
  <si>
    <t>D11</t>
  </si>
  <si>
    <t>Is a primary and alternate Food Service Officer appointed in writing?</t>
  </si>
  <si>
    <t>D12</t>
  </si>
  <si>
    <t>Are unit commanders and AGs endorsing subsistence requests supporting local training per AR 600-38? (Acknowledging that payroll deduction is required to reimburse the government for meal provided).</t>
  </si>
  <si>
    <t>D13</t>
  </si>
  <si>
    <t>Are food advisory teams completing quarterly food service action plans? Annually for reserve components?</t>
  </si>
  <si>
    <t>D14</t>
  </si>
  <si>
    <t>Has the next higher headquarters appointed food advisory personnel to conduct operational reviews?</t>
  </si>
  <si>
    <t>D15</t>
  </si>
  <si>
    <t>Are monthly high-dollar, subsistence-item reviews conducted?</t>
  </si>
  <si>
    <t>D16</t>
  </si>
  <si>
    <t>Are semiannual requisitioning procedures review conducted?</t>
  </si>
  <si>
    <t>D17</t>
  </si>
  <si>
    <t>Are semiannual receiving procedures review conducted?</t>
  </si>
  <si>
    <t>D18</t>
  </si>
  <si>
    <t>At minimum, is each meal period at least 90 minutes? If not, has the senior mission commander authorized a deviation in writing?</t>
  </si>
  <si>
    <t>D19</t>
  </si>
  <si>
    <t>D20</t>
  </si>
  <si>
    <t>Do all food establishments have operational Credit/Debit Card? </t>
  </si>
  <si>
    <t>R6</t>
  </si>
  <si>
    <t>Do administration and ration personnel perform AFMIS duties IAW their duties and responsibilities?</t>
  </si>
  <si>
    <t>R7</t>
  </si>
  <si>
    <t>E. SUBSISTENCE</t>
  </si>
  <si>
    <t>E1</t>
  </si>
  <si>
    <t>E2</t>
  </si>
  <si>
    <t>(Critical) Does the Inventory Value meet regulatory requirements? (Average daily earnings from the previous 6 operational days x 6) </t>
  </si>
  <si>
    <t>E3</t>
  </si>
  <si>
    <t>Are weekly physical inventories conducted? (Variance Report)</t>
  </si>
  <si>
    <t>E4</t>
  </si>
  <si>
    <t>Are monthly physical inventories conducted? (Variance Report)</t>
  </si>
  <si>
    <t>E5</t>
  </si>
  <si>
    <t>Are semiannual and annual inventories conducted using a disinterested appointee to verify inventory? (March and September) Print, sign, date, job title.</t>
  </si>
  <si>
    <t>E6</t>
  </si>
  <si>
    <t>Are all subsistence request procedures conducted IAW regulation?</t>
  </si>
  <si>
    <t>E7</t>
  </si>
  <si>
    <t>Are all subsistence receipt procedures conducted IAW regulation?</t>
  </si>
  <si>
    <t>E8</t>
  </si>
  <si>
    <t>Are all subsistence storage procedures conducted IAW regulation?</t>
  </si>
  <si>
    <t>E9</t>
  </si>
  <si>
    <t>Are applicable dining facility and culinary outpost kiosks receiving a supplemental allowance?</t>
  </si>
  <si>
    <t>E10</t>
  </si>
  <si>
    <t>Is AFMIS used to generate an order worksheet and is order worksheet maintenance used to review and finalize all subsistence orders based on consumption dates?</t>
  </si>
  <si>
    <t>R8</t>
  </si>
  <si>
    <t>Assess the availability of fresh food options?</t>
  </si>
  <si>
    <t>R9</t>
  </si>
  <si>
    <t>Assess the availability of higher quality lean protein options?</t>
  </si>
  <si>
    <t>F. FOOD SAFETY AND SANITATION</t>
  </si>
  <si>
    <t>F1</t>
  </si>
  <si>
    <t>(HR Critical) Is the subsistence adequately protected upon receipt to ensure time/temperature parameters are maintained and contamination is prevented?</t>
  </si>
  <si>
    <t>F2</t>
  </si>
  <si>
    <t>(HR Critical) Is the subsistence effectively safeguarded during storage to prevent loss of quality and increase accessibility?</t>
  </si>
  <si>
    <t>F3</t>
  </si>
  <si>
    <t>(HR Critical) Is the subsistence properly safeguarded during the preparation phase to ensure adherence to food safety standards, minimize contamination, and avoid risk to food-borne illness (e.g., FAT TOM)?</t>
  </si>
  <si>
    <t>F4</t>
  </si>
  <si>
    <t>F5</t>
  </si>
  <si>
    <t>(Critical) Is food risk management and safety effectively implemented by utilizing DA Form 7800 compliance procedures?</t>
  </si>
  <si>
    <t>F6</t>
  </si>
  <si>
    <t>(HR Critical) Are the necessary cleaning and sanitation procedures effectively established and implemented within the facility to prevent cross-contamination? This includes specific cleaning procedures for tables, floors, walls, refrigeration units, and other relevant areas. Review the overall sanitation practices throughout the facility and assess the adequacy of the cleaning and sanitation schedules in place.</t>
  </si>
  <si>
    <t>F7</t>
  </si>
  <si>
    <t>(HR Critical) Is there enforcement of proper sanitation procedures during the serving process?</t>
  </si>
  <si>
    <t>F8</t>
  </si>
  <si>
    <t>(Critical) Prior to receiving have all subsistence items been identified to be from an approved source?</t>
  </si>
  <si>
    <t>G. NUTRITION</t>
  </si>
  <si>
    <t>G1</t>
  </si>
  <si>
    <t>Has the menu been reviewed by both the FPM and supporting dietician for dietary and menu standards?</t>
  </si>
  <si>
    <t>G2</t>
  </si>
  <si>
    <t>(Critical) Does meal production match the approved menu?</t>
  </si>
  <si>
    <t>G3</t>
  </si>
  <si>
    <t>(Critical)Are all menu standards met? </t>
  </si>
  <si>
    <t>G4</t>
  </si>
  <si>
    <t>(Critical) Are Armed Forces recipes followed to ensure consistent and accurate production, nutrition and coding?</t>
  </si>
  <si>
    <t>G5</t>
  </si>
  <si>
    <t>(Critical) Are food cards displayed with all required information and accurate coding? (Sodium and item code)</t>
  </si>
  <si>
    <t>Organization with operational control 
(Military or Contractor) and FPMO</t>
  </si>
  <si>
    <t>G6</t>
  </si>
  <si>
    <t>Has a Dietitian reviewed and approved nutrition training? (H2F, G4G-A,SFI,THOR 3, Basic Nutrition)</t>
  </si>
  <si>
    <t>Supporting Dietician</t>
  </si>
  <si>
    <t>G7</t>
  </si>
  <si>
    <t>Is nutrition marketing material available for customer viewing? (Go for Green/Go for Green-Army, THOR 3)</t>
  </si>
  <si>
    <t>G8</t>
  </si>
  <si>
    <t>Is choice architecture utilized when setting up the serving line?</t>
  </si>
  <si>
    <t>R10</t>
  </si>
  <si>
    <t>Is food left in the warmer after serving periods for the purpose of carrying over to the following meal?   (Review Only)</t>
  </si>
  <si>
    <t>R11</t>
  </si>
  <si>
    <t>When appropriate, is the appearance of products changed when carried over from one meal to the next? (Review Only)</t>
  </si>
  <si>
    <t>R12</t>
  </si>
  <si>
    <t>Is there direction and understanding of kiosk items and what meal category they match to?</t>
  </si>
  <si>
    <t>H. FACILITIES AND EQUIPMENT</t>
  </si>
  <si>
    <t>H1</t>
  </si>
  <si>
    <t>AR 30-22
DA Pam 30-22
CTA 50-909</t>
  </si>
  <si>
    <t>AFSB/Logistics Readiness Center
(LRC)
 Food Program Management Office
Supporting Dietician</t>
  </si>
  <si>
    <t>H2</t>
  </si>
  <si>
    <t>Are appropriate cleaning and sanitation procedures adhered to IAW established Army regulations, TB MED 530,  and Occupational Safety Health Administration (OSHA) policies?</t>
  </si>
  <si>
    <t>Tri-Service Food Code</t>
  </si>
  <si>
    <t>H3</t>
  </si>
  <si>
    <t>Does Infrastructure (interior) reflect state of good repair: Floor &amp; ceiling tiles, walls, drains, back flow / siphonage, doors, HVAC, sinks, ventilation, filters(air &amp; water), walk-ins, dishwashers, kitchen ventilation hoods?</t>
  </si>
  <si>
    <t>AR 420-1</t>
  </si>
  <si>
    <t>Organization with operational control 
(Military or Contractor) and DPW</t>
  </si>
  <si>
    <t>H4</t>
  </si>
  <si>
    <t>Are food service equipment accountability procedures being followed: Budget submission, AFMIS, life expectancy extension, turn-ins, transfers?</t>
  </si>
  <si>
    <t>H5</t>
  </si>
  <si>
    <t>Can documentation be provided for the following: maintenance contracts for real and personal property, DA Form 4945 Dining Facility Modernization Plan Development (updated with any changes to facilities), and DD Form 1354 Transfer and Acceptance of Real Property (DPW)?</t>
  </si>
  <si>
    <t>H6</t>
  </si>
  <si>
    <t>Is the maintenance process timely, and tracked on a DA Form 2405 for each food establishment? Are service orders left open beyond the established timeline according to the local SOP? Is the Food Service Staff trained to submit service orders to DPW, and are these orders routinely followed up? Are DA Forms 4283 verified by the FPM and manager?</t>
  </si>
  <si>
    <t>H7</t>
  </si>
  <si>
    <t>Does Infrastructure (exterior) reflect state of good repair: Lighting, foundation, roof, gutters, overhang, paved surfaces, loading dock, steps, landings, handrails, grease traps, trash &amp; refuse area?</t>
  </si>
  <si>
    <t>H8</t>
  </si>
  <si>
    <t>(Critical) Are energy and water conservation measures being practiced (turning off lights, water, &amp; FSE when not in use)?</t>
  </si>
  <si>
    <t>AR 30-22
DA Pam 30-22
AR 420-1</t>
  </si>
  <si>
    <t>H9</t>
  </si>
  <si>
    <t>(HR Critical) Are service connections and utilities (gas &amp; electrical) in good repair? Are kitchen hoods and fire suppression systems operational IAW regulations?</t>
  </si>
  <si>
    <t>DPW</t>
  </si>
  <si>
    <t>H10</t>
  </si>
  <si>
    <t>Are the following dining facility SOPs on file: Energy conservation, pest control, key control, submitting work orders, physical security?</t>
  </si>
  <si>
    <t>H11</t>
  </si>
  <si>
    <t>Are Insulated Food Containers (IFC) and Insulated Beverage Containers (IBC) properly maintained: cleaning, washing, sanitized, air-dried, and stored IAW TB Med 530?</t>
  </si>
  <si>
    <t>H12</t>
  </si>
  <si>
    <t>Are fire and safety measures being followed: Fire extinguishers inspected and in good repair, user level maintenance and training being conducted and recorded on file, Fire Marshall certification on hand? </t>
  </si>
  <si>
    <t>H13</t>
  </si>
  <si>
    <t>Is there a HAZMAT / HAZCOM plan in place (storage, signage, eye wash stations, MSD on hand)</t>
  </si>
  <si>
    <t>I. RESOURCE MANAGEMENT</t>
  </si>
  <si>
    <t>I1</t>
  </si>
  <si>
    <t>I2</t>
  </si>
  <si>
    <t>I3</t>
  </si>
  <si>
    <t>AR 30-22
DA Pam 30-22
TM 4-41.11</t>
  </si>
  <si>
    <t>I4</t>
  </si>
  <si>
    <t>Is equipment operation and maintenance training provided and documented</t>
  </si>
  <si>
    <t>I5</t>
  </si>
  <si>
    <t>Is general kitchen safety training provided and documented?</t>
  </si>
  <si>
    <t>I6</t>
  </si>
  <si>
    <t>Is energy conservation training provided and documented?</t>
  </si>
  <si>
    <t>I7</t>
  </si>
  <si>
    <t>Is HAZCOM training provided and documented?</t>
  </si>
  <si>
    <t>I8</t>
  </si>
  <si>
    <t>R13</t>
  </si>
  <si>
    <t>Food Service Staffing Review (Assigned/Authorized)</t>
  </si>
  <si>
    <t>AR 25-400-2
DA Pam 25-403
AR 30-22
DA Pam 30-22</t>
  </si>
  <si>
    <t>R14</t>
  </si>
  <si>
    <t>SCORECARD TOTAL</t>
  </si>
  <si>
    <t>CRITCAL TOTAL</t>
  </si>
  <si>
    <t>HIGH RISK CRITICAL TOTAL</t>
  </si>
  <si>
    <t>SCORECARD RATING DESCRIPTION (PROFICIENCY OR TRAINING LEVEL)</t>
  </si>
  <si>
    <t>Commendable
Equal to or greater than 85%</t>
  </si>
  <si>
    <t>Met standard on at least 85% of measured criteria and met standard on at least 85% of critical criteria with zero HR critical criteria missed. If less than 85% of critical criteria is met, rating will drop to applicable rating.</t>
  </si>
  <si>
    <t>Met Standard + LR or MR
Equal to or greater than 70% and less than 85%</t>
  </si>
  <si>
    <t>Met standard on at least 70% of measured criteria and met standard on at least 70% of critical criteria. If less than 70% of critical criteria is met, rating will drop to applicable rating. 6 or more critical criteria missed in Food Safety and Sanitation and/or question #9 in Facilities and Equipment drops rating to P-3/T-3 HR.</t>
  </si>
  <si>
    <t>Partially Compliant + LR, MR, or HR
Equal to or greater than 55% and less than 70%</t>
  </si>
  <si>
    <t>Met standard on at least 55% of measured criteria and met standard on at least 55% of critical criteria. If less than 55% of critical criteria is met, rating will drop to P-4/T-4</t>
  </si>
  <si>
    <t>Unsatisfactory + LR, MR, or HR
Less than 55%</t>
  </si>
  <si>
    <t>Met standard on less than 55% of measured
criteria</t>
  </si>
  <si>
    <t xml:space="preserve">RISK RATING DESCRIPTION </t>
  </si>
  <si>
    <t xml:space="preserve">Low Risk (LR) </t>
  </si>
  <si>
    <t>2 or less critical criteria missed in Food Safety and Sanitation​</t>
  </si>
  <si>
    <t>Moderate Risk (MR)</t>
  </si>
  <si>
    <t>3 or more critical criteria missed in Food Safety and Sanitation</t>
  </si>
  <si>
    <t>High Risk (HR)</t>
  </si>
  <si>
    <t>6 or more critical criteria missed in Food Safety and Sanitation and/or question #9 in Facilities and Equipment</t>
  </si>
  <si>
    <t>Contract surveillance is not reviewd during the food truck assessment</t>
  </si>
  <si>
    <t>CRITICAL QUESTIONS HIGHLIGHTED IN RED (MISSING 13 OR MORE CRITICAL QUESTIONS RESULTS IN AN AUTOMATIC NON-COMPLIANCE)</t>
  </si>
  <si>
    <t>CRITICAL QUESTIONS HIGHLIGHTED IN RED (MISSING 10 OR MORE CRITICAL QUESTIONS RESULTS IN AN AUTOMATIC NON-COMPLIANCE)</t>
  </si>
  <si>
    <t>CRITICAL QUESTIONS HIGHLIGHTED IN RED (MISSING 9 OR MORE CRITICAL QUESTIONS RESULTS IN AN AUTOMATIC NON-COMPLIANCE)</t>
  </si>
  <si>
    <t>AFSB/Logistics Readiness Center(LRC) Food Program Management Office (CONUS) or Senior Command in (OCONUS)</t>
  </si>
  <si>
    <t>Organization with operational control (Military Operated)
or Contracting Officer supported by the LRC (Contractor Operated)</t>
  </si>
  <si>
    <t>AFSB/Logistics Readiness Center(LRC) Food Program Management Office and or Supporting Dietician</t>
  </si>
  <si>
    <t>Senior Mision Command in coordination with the AFSB/Logistics Readiness Center(LRC) Food Program Management Office</t>
  </si>
  <si>
    <t>(Critical) Does the installationdining facilities follow the appropriate nutritional program of SFI, Go For Green-Army or THOR3?</t>
  </si>
  <si>
    <t>AFSB/Logistics Readiness Center(LRC) Food Program Management Office or organization with COR/contract oversight responsibility.</t>
  </si>
  <si>
    <t>Do all POS stations have operational Scanner MEC to CAC?</t>
  </si>
  <si>
    <t>What is the installation doing to market the extended feeding platforms in support of each other?</t>
  </si>
  <si>
    <t>(HR Critical) Are leftovers retained and safeguarded IAW the Tri Service Food Code, with proper labels and effective cooling and reheating methods in place to ensure food safety?</t>
  </si>
  <si>
    <t>Do dining facilities have a modern décor package?  (Blinds, Paint, Furniture, Aesthetics etc.) </t>
  </si>
  <si>
    <t>(Critical) Is the required food safety training and sanitation training on file for each employee? 
Are new employees trained within 30 days of beginning their duties?  
 Documented 4hrs Annually?</t>
  </si>
  <si>
    <t>(Critical) Has at least 80% of food service personnel received training on nutrition standards? (G4G Army, SFI, and THOR 3 )
Is the training documented?</t>
  </si>
  <si>
    <t>Does each food establishment have an On-the Job Training or 92G certification program supported by QM proponent? (e.g., Duties and responsibility training for Administration, Ration, FMT, sanitation, and shift personnel?)</t>
  </si>
  <si>
    <t>ACES FOOD MANAGEMENT ASSISTANCE TEAM SCORECARD CHECKLIST MASTER QUESTIONS LIST</t>
  </si>
  <si>
    <r>
      <t>Are E-FLIPLs or </t>
    </r>
    <r>
      <rPr>
        <b/>
        <i/>
        <u/>
        <sz val="12"/>
        <color rgb="FF000000"/>
        <rFont val="Arial"/>
        <family val="2"/>
      </rPr>
      <t>Contractor Version</t>
    </r>
    <r>
      <rPr>
        <b/>
        <sz val="12"/>
        <color rgb="FF000000"/>
        <rFont val="Arial"/>
        <family val="2"/>
      </rPr>
      <t> initiated for each dining facility account that cannot be brought to a "zero" or "underspent" status by the end of the fiscal year? </t>
    </r>
  </si>
  <si>
    <r>
      <t xml:space="preserve"> </t>
    </r>
    <r>
      <rPr>
        <b/>
        <sz val="12"/>
        <color rgb="FF000000"/>
        <rFont val="Arial"/>
        <family val="2"/>
      </rPr>
      <t xml:space="preserve">Are preventative medicine evaluations conducted at all food service operations (at least quarterly)? </t>
    </r>
  </si>
  <si>
    <r>
      <t>Is authorized food service equipment present to support current feeding mission and in good repair? </t>
    </r>
    <r>
      <rPr>
        <b/>
        <sz val="12"/>
        <color rgb="FFFF0000"/>
        <rFont val="Arial"/>
        <family val="2"/>
      </rPr>
      <t> </t>
    </r>
  </si>
  <si>
    <r>
      <t xml:space="preserve">(Critical) Is a certified food protection manager designated for each shift. 
</t>
    </r>
    <r>
      <rPr>
        <b/>
        <sz val="12"/>
        <color theme="1"/>
        <rFont val="Arial"/>
        <family val="2"/>
      </rPr>
      <t>They actively engaged in the supervision, training, and implementation of food safety protocols?</t>
    </r>
  </si>
  <si>
    <t>Are menus made available to the diner or customer?</t>
  </si>
  <si>
    <r>
      <t>Are E-FLIPLs or </t>
    </r>
    <r>
      <rPr>
        <b/>
        <i/>
        <u/>
        <sz val="18"/>
        <color rgb="FF000000"/>
        <rFont val="Arial"/>
        <family val="2"/>
      </rPr>
      <t>Contractor Version</t>
    </r>
    <r>
      <rPr>
        <b/>
        <sz val="18"/>
        <color rgb="FF000000"/>
        <rFont val="Arial"/>
        <family val="2"/>
      </rPr>
      <t> initiated for each dining facility account that cannot be brought to a "zero" or "underspent" status by the end of the fiscal year? </t>
    </r>
  </si>
  <si>
    <r>
      <t xml:space="preserve"> </t>
    </r>
    <r>
      <rPr>
        <b/>
        <sz val="18"/>
        <color rgb="FF000000"/>
        <rFont val="Arial"/>
        <family val="2"/>
      </rPr>
      <t xml:space="preserve">Are preventative medicine evaluations conducted at all food service operations (at least quarterly)? </t>
    </r>
  </si>
  <si>
    <r>
      <t>Is authorized food service equipment present to support current feeding mission and in good repair? </t>
    </r>
    <r>
      <rPr>
        <b/>
        <sz val="18"/>
        <color rgb="FFFF0000"/>
        <rFont val="Arial"/>
        <family val="2"/>
      </rPr>
      <t> </t>
    </r>
  </si>
  <si>
    <r>
      <t xml:space="preserve">(Critical) Is a certified food protection manager designated for each shift. 
</t>
    </r>
    <r>
      <rPr>
        <b/>
        <sz val="18"/>
        <color theme="1"/>
        <rFont val="Arial"/>
        <family val="2"/>
      </rPr>
      <t>They actively engaged in the supervision, training, and implementation of food safety protocols?</t>
    </r>
  </si>
  <si>
    <t>(Critical) Are cash collection procedures in-place? (Automated (Primary) or Manual (Alternate) when automated system is down)
Are payment sheets and cash properly secured and accounted for?
Are change funds for DFACs IAW regulatory guidance and local SOP?</t>
  </si>
  <si>
    <t>DA Pam 30-22 
DoDM 1338.10</t>
  </si>
  <si>
    <t>Offer low-fat or reduced fat dairy choices 
Offer plain, vanilla, and at least one flavor of yogurt in either individual or bulk servings at all meals. Yogurt &lt; 2% fat
Offer alternative yogurts when available and based on customer demand</t>
  </si>
  <si>
    <t>2 or more: nut spreads, jams or jellies (1 regular and 1 lower in sugar)</t>
  </si>
  <si>
    <t>Butter pats or margarine spreads with zero grams of trans fat per serving.</t>
  </si>
  <si>
    <t>One breakfast pastry such as a muffin, or quick bread that follows recipe
If bought or pre-made, must contain ≤10 g fat per serving and ≤to 25 grams of sugar per serving. (made with unsaturated fats, naturally lower is sugar (not non-nutritively sweetened )
Whole grain is encouraged but not required</t>
  </si>
  <si>
    <t>1 or more of biscuits, bagels,  English muffins, fruit breads, or small low-fat muffins</t>
  </si>
  <si>
    <t>100% whole wheat/grain bread with at least 2 grams of naturally occurring fiber per slice*(~1oz).</t>
  </si>
  <si>
    <t>One tortilla option (see implementation guide)</t>
  </si>
  <si>
    <t>Four (4) bread types made available (3 or more whole grain bread types)</t>
  </si>
  <si>
    <t>Requirement Met (Y/N)</t>
  </si>
  <si>
    <t>Regulation</t>
  </si>
  <si>
    <t>Bread and Desserts:</t>
  </si>
  <si>
    <t>#</t>
  </si>
  <si>
    <t>Pro nutrition tip: even though a vegetable is not required at breakfast – it is a good way to add some extra nutrition to your day!</t>
  </si>
  <si>
    <t xml:space="preserve">One or more hot starch choice offered at breakfast daily.
prepared with no added fat or sugar. 
Examples: potatoes, rice, beans, quinoa, grain blend, pasta </t>
  </si>
  <si>
    <t xml:space="preserve">Choice of three breakfast meats, one of which must be non-pork and at least one lower in fat.
Offer no more than one choice of a cured meat at breakfast
Lean options of grilled or baked chicken breast, braised pork chop, grilled or baked fish, plant-based patties or crumbles (~3 oz portion) are encouraged.
Creamed beef or turkey is not offered more than 3 times weekly. Creamed meat does not count as a breakfast meat. Optimally, creamed beef is not offered.
</t>
  </si>
  <si>
    <t>Whole grains or whole grain blends to include whole grain pasta
Examples: whole grain, multigrain white, brown or blends of rice, barley, quinoa, millet, amaranth, bulgur, pasta and hulled wheat such as farro, and emmer</t>
  </si>
  <si>
    <t>Offer, pancakes, French toast or waffles at breakfast or brunch that are primarily made with:
Whole grain, whole wheat, oat, or whole grain blends more often than refined white flour or vegetable based with pumpkin, carrot, sweet potato, or other vegetables.</t>
  </si>
  <si>
    <t>Offer scrambled tofu or other plant egg substitute</t>
  </si>
  <si>
    <t>Offer two breakfast egg options such as scrambled eggs, hardboiled eggs, and cholesterol free eggs (egg whites) daily.</t>
  </si>
  <si>
    <t>Offer eggs made to order (Omelets, poached, overeasy/medium/hard, or specialty scrambles)</t>
  </si>
  <si>
    <t>Short Order and Mainline:</t>
  </si>
  <si>
    <t>Dried fruit offered (can be on salad bar/performance fueling station)</t>
  </si>
  <si>
    <t xml:space="preserve">Two 100% fruit juice choices at breakfast. 
Orange juice – 100 % orange juice fortified with calcium and vitamin D.
another 100% juice
Blended juices are acceptable but must be 100% juice. If tomato or vegetable juices are offered, they must contain less than 230mg of sodium per serving. </t>
  </si>
  <si>
    <t>A minimum of six ready-to-eat dry cereal choices</t>
  </si>
  <si>
    <t>One cooked whole grain cereal choice without added fat or sweetener
Examples: steel cut oats, sorghum, quinoa, brown rice, multigrain cereal  (grits are not considered a whole grain cereal)</t>
  </si>
  <si>
    <t>Bananas offered at breakfast (at a minimum).</t>
  </si>
  <si>
    <t xml:space="preserve">Three or more fresh fruit choices per meal: whole and cut                                                                     </t>
  </si>
  <si>
    <t>Breakfast Requirements</t>
  </si>
  <si>
    <t>Army Breakfast Menu Standards Checklist</t>
  </si>
  <si>
    <t>DA Pam 30-22, 3-76</t>
  </si>
  <si>
    <t xml:space="preserve">Three or more fresh fruit choices per meal: whole and cut            </t>
  </si>
  <si>
    <t>DA Pam 30-22, 3-76 DoDM 1338.10</t>
  </si>
  <si>
    <t xml:space="preserve">2 or more fresh fruit options and 1 canned or frozen fruit on the salad, dessert or fruit bar.                                                                 </t>
  </si>
  <si>
    <t>Two or more: nut spreads, jams or jellies (1 regular and 1 lower in sugar)</t>
  </si>
  <si>
    <t xml:space="preserve">No more than 1 starchy vegetable per meal -- corn, peas (black-eyed, green), beans (chickpeas and baked, black, kidney, lima, navy, pinto, and refried beans), potatoes/sweet potatoes </t>
  </si>
  <si>
    <t xml:space="preserve">Offer a minimum of two hot vegetables per meal, they must be different colors.
Fresh vegetables are the first choice, frozen second, and canned only when fresh and frozen are unavailable.
</t>
  </si>
  <si>
    <t>Sauces and gravies served separately unless it is an integral part of the recipe.</t>
  </si>
  <si>
    <t xml:space="preserve">Fish is served at a minimum three times per week. At least one must be a fish that is high in Omega 3 (examples: salmon, trout, mackerel, sardines etc.)  </t>
  </si>
  <si>
    <t>If a vegetarian entrée is not served, provide a hot side dish that contains a plant-based protein.</t>
  </si>
  <si>
    <t>Provide a vegetarian entrée containing a plant-based protein source (beans, lentils, soy, crumbles, tofu, etc.), based on customer demand.</t>
  </si>
  <si>
    <t xml:space="preserve">Choice of two main entrees, three entrees are desirable. One of these entrée’s must be lean fish, poultry or meat. 
                            </t>
  </si>
  <si>
    <t>Mainline:</t>
  </si>
  <si>
    <t>3 or more different choices of whole grain bread or rolls</t>
  </si>
  <si>
    <t>2 or more cheeses</t>
  </si>
  <si>
    <t>3 or more deli meat choices:                                                                                                      - Lean ham, per 86 grams (3 oz.) serving fewer than 95 calories, 3.5 grams of fat, and less than 1000 mg of sodium.
- Lean turkey, per 86 grams (3 oz.) serving fewer than 85 calories, 1.5 grams of fat, and less than 900 mg of sodium.
- Lean roast beef, per 86 grams (3 oz.) serving fewer than 105 calories, 3 grams of fat, less than 1050 mg of sodium.</t>
  </si>
  <si>
    <t>Standard Deli bar:</t>
  </si>
  <si>
    <t xml:space="preserve">Offer legumes/lentils/beans on salad bar </t>
  </si>
  <si>
    <t xml:space="preserve">Offer five separate salad dressings (plus canola oil, olive oil, lemon juice and vinegars)
Three low-fat salad dressings – (low-fat salad dressings are preferable to no-fat)
Two regular (full fat) salad dressings </t>
  </si>
  <si>
    <t xml:space="preserve">Unsalted nuts and/or seeds and legumes should be available for salads </t>
  </si>
  <si>
    <t>Standard Salad bar:</t>
  </si>
  <si>
    <t>One grilled, fresh vegetable or hot vegetable will be served at short-order station at all times.</t>
  </si>
  <si>
    <t>Chip and pretzel options will include baked and whole grain varieties.</t>
  </si>
  <si>
    <r>
      <t xml:space="preserve">Minimum of four grilled or specialty bar items (to include two entrée type proteins) i.e. vegetarian sandwiches, wraps, flatbreads/pizzas, burritos, grilled chicken, fajitas.
</t>
    </r>
    <r>
      <rPr>
        <b/>
        <i/>
        <sz val="10"/>
        <color theme="1"/>
        <rFont val="Arial"/>
        <family val="2"/>
      </rPr>
      <t xml:space="preserve">ACTION Stations may be used in-place of short order </t>
    </r>
  </si>
  <si>
    <t>Short Order:</t>
  </si>
  <si>
    <t xml:space="preserve">DA Pam 30-22, 3-76
</t>
  </si>
  <si>
    <t xml:space="preserve">One soup should be a reduced sodium soup
Requirements for a reduced sodium soup is &lt; 600mg of sodium per 8 ounce serving
Offer at least one soup at lunch and dinner. Cream or broth based. Soups should have no more than 800 mg of sodium per 8 oz serving
                                                                                                            </t>
  </si>
  <si>
    <t>Army Lunch &amp; Dinner Menu Standards Checklist</t>
  </si>
  <si>
    <t>Standard beverage choices</t>
  </si>
  <si>
    <t>Choices from five dessert options (lunch and dinner dessert standard plus a special-effort dessert in reason-able portions)</t>
  </si>
  <si>
    <t>3 or more fresh fruit options</t>
  </si>
  <si>
    <t>The standard deli bar</t>
  </si>
  <si>
    <t>The standard salad bar</t>
  </si>
  <si>
    <t>Three or more cooked vegetables, two of which must be non-starchy and a good source of vitamin A or vitamin C</t>
  </si>
  <si>
    <t>A choice from two types of potatoes, plus one additional starch</t>
  </si>
  <si>
    <t>A modified short-order menu</t>
  </si>
  <si>
    <t>Four Entrees:                                                                                                                                               - One entrée should be carved on the serving line.</t>
  </si>
  <si>
    <t xml:space="preserve">Two soups:                                                                                                                                              - cream-based soup                                                                                                                            - broth-based soup                                                                                                                             - one soup is reduced sodium (600-800mg of sodium per serving)                                                </t>
  </si>
  <si>
    <t xml:space="preserve">Supper Requirements: </t>
  </si>
  <si>
    <t xml:space="preserve"> During the second half of brunch service, offer the expanded lunch selections:                                                                                                                                          - one baked or roasted meat that can be carved on the serving line and one additional entrée cooked to order                                                                                                                                      - Vegetarian and meatless entrées to the degree requested by the customers.</t>
  </si>
  <si>
    <t>The short-order standard</t>
  </si>
  <si>
    <t>The two-entrée lunch standard</t>
  </si>
  <si>
    <t>The established standard for the breakfast meal</t>
  </si>
  <si>
    <t xml:space="preserve">Brunch Requirements: </t>
  </si>
  <si>
    <t>Water should be readily available 
Infused water with fruits and vegetables can also be offered to encourage consumption
Offer flavor packets sweetened and low calorie to use with water
(optional) No-sugar beverage base (dispenser or BIB)
(optional) low calorie tea/flavored tea (dispenser or BIB)
(optional) carbohydrate electrolyte drink that meets requirements in AR 40-25</t>
  </si>
  <si>
    <t>Seltzer/soda water as option</t>
  </si>
  <si>
    <t xml:space="preserve">offer at least low-calorie, clear, caffeine-free soda </t>
  </si>
  <si>
    <t xml:space="preserve">offer at least one low-calorie, dark, caffeinated soda </t>
  </si>
  <si>
    <t>If carbonated beverage is served:</t>
  </si>
  <si>
    <t>Sweetened and unsweetened ice tea (must be unsweetened if only 1 tea offered)</t>
  </si>
  <si>
    <t>Hot cocoa (optional)</t>
  </si>
  <si>
    <t>Offer iced tea sweetened and unsweetened based on demand</t>
  </si>
  <si>
    <t>Coffee and hot tea available at all meals (decaffeinated as demand requires)</t>
  </si>
  <si>
    <t>2% milk may be offered when requirements are met for skim/1%</t>
  </si>
  <si>
    <t>Offer lactose-free alternatives (lactose free milk, soy milk). Alternative(s) must have the same nutrient profile as cow’s milk.</t>
  </si>
  <si>
    <t xml:space="preserve">Pasteurized skim/nonfat white, or 1% milk fortified with vitamin A and vitamin D must be served at every meal. </t>
  </si>
  <si>
    <t xml:space="preserve">Standard Beverages: </t>
  </si>
  <si>
    <t>Liquid pasteurized frozen egg products must be used unless the end item has a distinct yolk.
 No pre-made eggs of any type shall be used.
Offer egg whites or egg substitutes
Offer DHA enhanced eggs when available</t>
  </si>
  <si>
    <t>No more than one deep fat fried item per day on the main line menu from any of the menu categories may be offered.</t>
  </si>
  <si>
    <t>Pre-made, lean-option entrées will contain fewer than 500 calories.
Fewer than 30 percent of the calories from fat (under 18 grams of total fat per serving), fewer than 10 percent of the calories from saturated fat (under 5 grams  of saturated fat per serving), minimum 18 grams of protein
 Less than 800 mg of sodium.
RTU items are typically processed or ultra processed, so minimizing these items is a good practice for optimizing nutrition
RD should review these items to make certain they meet the nutrient, quality and nutrition intent</t>
  </si>
  <si>
    <t>Ground beef and ground turkey will be at least 90% lean</t>
  </si>
  <si>
    <t>Serve at least one fish high in omega 3 (salmon, tuna, trout, herring, or mackerel) per week.</t>
  </si>
  <si>
    <t>Fish served a minimum of three times per week as a main entrée. At least one fish high in Omega-3 will be served once per week, e.g., salmon, tuna, trout, herring, mackerel, sardines.</t>
  </si>
  <si>
    <t>Legumes and beans served at least three times per week as either a side dish or entrée.</t>
  </si>
  <si>
    <t>Whole grain and white whole grain pasta and rice incorporated into recipes and menu.</t>
  </si>
  <si>
    <t>Offer Trans fat free (zero grams trans-fat per serving) products. 
Butter and trans-fat free margarine spread
Partially hydrogenated oils contain trans fats.
Limit use of saturated fats that are solid at room temperature
Limit prepackaged products that are high in saturated fats</t>
  </si>
  <si>
    <t>Sodium: 
All frozen or canned vegetables should contain less than 230 mg of sodium per serving
Bacon has less than 290 mg of sodium per serving. 
Offer one or more lower sodium soup per day (under 800 mg of sodium per 8 oz. portion
All cereals have less than 230 mg of sodium per serving. 
Iodized salt available at every meal
Tomato and vegetable juice hve less than 230 mg of sodium per serving.
Zero foods containing MSG</t>
  </si>
  <si>
    <t>Sodium-free seasonings at every meal</t>
  </si>
  <si>
    <t>Ingredients:</t>
  </si>
  <si>
    <t>Menu is posted for diners to read before or immediately upon entry</t>
  </si>
  <si>
    <t>Additional Menu Requirements</t>
  </si>
  <si>
    <t>Army Additional Menu Standards Checklist</t>
  </si>
  <si>
    <t>G4G Program</t>
  </si>
  <si>
    <t xml:space="preserve">   - Specialty bars (at least one green entrée and side) </t>
  </si>
  <si>
    <t xml:space="preserve">   - Chips/portable snacks/sides</t>
  </si>
  <si>
    <t xml:space="preserve">   - Dressings (at least 3 green, no more than 3 red) </t>
  </si>
  <si>
    <t xml:space="preserve">   - Desserts </t>
  </si>
  <si>
    <t xml:space="preserve">   - Legumes </t>
  </si>
  <si>
    <t xml:space="preserve">   - Salad Bar (at least 50% green coded, no more than 5 red toppings)</t>
  </si>
  <si>
    <t xml:space="preserve">   - 2 sandwich line items</t>
  </si>
  <si>
    <t xml:space="preserve">   - 1 short order side (no more than 2 red)</t>
  </si>
  <si>
    <t xml:space="preserve">   - 1 short order entrée (no more than 50% red)</t>
  </si>
  <si>
    <t xml:space="preserve">   - 1 mainline non-starchy side (no more than 1 red)</t>
  </si>
  <si>
    <t xml:space="preserve">   - 1 mainline starchy side (no more than 1 red)</t>
  </si>
  <si>
    <t xml:space="preserve">   - 1 mainline entrée (no more than 1 red)</t>
  </si>
  <si>
    <t>Lunch and Dinner: Green items offered at each meal</t>
  </si>
  <si>
    <t>Lunch and dinner: at least 30% of foods and beverages offered on menu are Green items</t>
  </si>
  <si>
    <t>Requirements</t>
  </si>
  <si>
    <t xml:space="preserve">   - 1 short order side</t>
  </si>
  <si>
    <t xml:space="preserve">   - 4 omelet toppings</t>
  </si>
  <si>
    <t>Breakfast: Green items offered at each meal</t>
  </si>
  <si>
    <t>Breakfast: at least 30% of foods and beverages offered on menu are Green items</t>
  </si>
  <si>
    <t>Placement of items: green first, then yellow, then red</t>
  </si>
  <si>
    <t>Nutrition education materiel must be on display in the dining facility, such as nutrition posters, table tents, or bulletin boards.</t>
  </si>
  <si>
    <t>AR-40-25</t>
  </si>
  <si>
    <t>Appropriated fund food service operations will use a color-coded nutrition labeling program such as the Go forGreen® Nutritional Labeling Program.</t>
  </si>
  <si>
    <t>Soup</t>
  </si>
  <si>
    <t>Field Meals will be determined prior to required full implementation of menu</t>
  </si>
  <si>
    <t>Offer a vegetarian option in a box meal based on customer demand.</t>
  </si>
  <si>
    <t xml:space="preserve">One whole grain sandwich with fruit and vegetable sides (without added mayonnaise) in each box meal. </t>
  </si>
  <si>
    <t>Box Meals (made in the dining facility), when served on the menu:</t>
  </si>
  <si>
    <t>Iodized salt.</t>
  </si>
  <si>
    <t>For food preparation use:</t>
  </si>
  <si>
    <t>Use canola oil for delivery of beneficial omega-3 fatty acids.</t>
  </si>
  <si>
    <t xml:space="preserve">Use the appropriate oil, e.g. canola, corn, olive, safflower, and blends of these and other vegetable oils. </t>
  </si>
  <si>
    <t>Use the minimum amount needed.</t>
  </si>
  <si>
    <t xml:space="preserve">Do not use ingredients that contain partially hydrogenated oils and trans fats.  Review labels for ingredients that are required to be identified by federal labeling laws to list total fat, saturated fat and trans fats.  </t>
  </si>
  <si>
    <t>Limit use of saturated fats that are solid at room temperature.</t>
  </si>
  <si>
    <t>Fats and oils :</t>
  </si>
  <si>
    <r>
      <t xml:space="preserve">These items are </t>
    </r>
    <r>
      <rPr>
        <b/>
        <u/>
        <sz val="16"/>
        <color theme="1"/>
        <rFont val="Arial"/>
        <family val="2"/>
      </rPr>
      <t>not to</t>
    </r>
    <r>
      <rPr>
        <sz val="16"/>
        <color theme="1"/>
        <rFont val="Arial"/>
        <family val="2"/>
      </rPr>
      <t xml:space="preserve"> be provided in dining facilities, and may contain harmful and/or illegal substances. </t>
    </r>
  </si>
  <si>
    <t>Avoid products whose label includes the terms: proprietary ingredients, blends, or energy blends</t>
  </si>
  <si>
    <t xml:space="preserve">Select whole food components with minimal processing. </t>
  </si>
  <si>
    <t>GENERAL GUIDANCE</t>
  </si>
  <si>
    <t>Juice drinks or juice cocktails</t>
  </si>
  <si>
    <t>Beverages with labels that include the terms “proprietary ingredients, blends, or energy blends.”</t>
  </si>
  <si>
    <t>Beverages that have been fortified with amino acids, herbals or botanicals.</t>
  </si>
  <si>
    <t>Beverages that contain more than 100 mg of caffeine per 8-ounce serving.</t>
  </si>
  <si>
    <t xml:space="preserve">Energy drinks, energy shots, or energy gels. </t>
  </si>
  <si>
    <t>Sodas (regular or diet)</t>
  </si>
  <si>
    <t>DO NOT OFFER:</t>
  </si>
  <si>
    <t>(Optional) Diet tea/ Flavored diet tea (dispenser and/or BIB)</t>
  </si>
  <si>
    <t>(Optional) No-sugar beverage base (dispenser and/or BIB)</t>
  </si>
  <si>
    <t>Per 8 oz. Sodium between 82- 163 mg. Potassium between 18-46 mg Carbohydrate 12-24 g (5-10%)</t>
  </si>
  <si>
    <t>Carbohydrate electrolyte beverage - must meet requirements in AR 40-25</t>
  </si>
  <si>
    <t>Offer naturally infused water with fresh fruit, fresh vegetables or fresh herbs</t>
  </si>
  <si>
    <t>WATER:  Offer water in readily available dispensers at every meal</t>
  </si>
  <si>
    <t>Vegetable juice or tomato juice, preferably low sodium [vegetable juices mixed with fruit juice are not acceptable]</t>
  </si>
  <si>
    <t>Hot chocolate</t>
  </si>
  <si>
    <t>Tea -  Unsweetened iced tea and hot tea</t>
  </si>
  <si>
    <t>Another juice high in Vitamin C</t>
  </si>
  <si>
    <t>Orange Juice fortified with Calcium (minimum of 300 milligrams of calcium per 8 oz. serving) and Vitamin D (minimum of 100 International Units (IU) of vitamin D per 8 oz. serving)</t>
  </si>
  <si>
    <t>JUICE Two 100% Juice Options or 100% Juice Blends</t>
  </si>
  <si>
    <t>Flavored milks may be offered (e.g. strawberry) provided they meet the same standards required of milk, and the required milks are offered.</t>
  </si>
  <si>
    <t>skim or nonfat white and chocolate milk, 1% white milk, and low fat chocolate milk must be offered (2% milk can be offered in addition to required milks)</t>
  </si>
  <si>
    <r>
      <t>Milk must be fortified with minimum 15 percent of MDRI for Vitamins A and D and 25 percent of MDRI of calcium in an 8 ounce liquid serving</t>
    </r>
    <r>
      <rPr>
        <sz val="16"/>
        <rFont val="Arial"/>
        <family val="2"/>
      </rPr>
      <t>.</t>
    </r>
  </si>
  <si>
    <t>Beverages (Hydration Stations – ALL Meals):</t>
  </si>
  <si>
    <t>Beverages</t>
  </si>
  <si>
    <t>Sauces and gravies: as appropriate, offer sauces and gravies to accompany entrees</t>
  </si>
  <si>
    <t>Trail mix: add to salad bar/Performance Fueling Station for topping hot cereals and yogurt, etc.</t>
  </si>
  <si>
    <t>Salsa</t>
  </si>
  <si>
    <t>Peanut butter, and one other nut or seed butter.</t>
  </si>
  <si>
    <t>Two or more spreads (e.g. low-fat cream cheeses, avocado spread, smoked salmon spread) (Sample List with requirements to be provided)</t>
  </si>
  <si>
    <t>Jams or Jelly and fruit spread: offer two. Include low-sugar option</t>
  </si>
  <si>
    <t>Ketchup, hot sauce, mayonnaise, light mayonnaise, mustard, relish</t>
  </si>
  <si>
    <t>Individual packets if used will be placed on the dining table or on the serving line readily available for diner use</t>
  </si>
  <si>
    <t xml:space="preserve">Salt, pepper, and sodium-free seasonings with no monosodium glutamate (MSG). </t>
  </si>
  <si>
    <t>Syrup (regular and sugar-free)</t>
  </si>
  <si>
    <t>Sugar, brown sugar, honey, and artificial sweetener</t>
  </si>
  <si>
    <t>Vinegars (apple cider, balsamic, red wine, or sherry—NOT white cooking vinegar) and lemon juice for salads.</t>
  </si>
  <si>
    <t>Oil: olive (extra virgin olive oil), and canola</t>
  </si>
  <si>
    <t xml:space="preserve">Butter and Trans-fat free (zero grams trans-fat per serving) spread </t>
  </si>
  <si>
    <t>At the minimum these condiments/toppings listed below should be provided. Other condiments may be offered to complement menu items e.g. as steak sauce or tartar sauce etc.</t>
  </si>
  <si>
    <t>Condiments</t>
  </si>
  <si>
    <t>AFTER the basic requirements are met, offer alternative milk yogurts and artificially sweetened yogurts (must meet same standards as cow’s milk yogurt) when available.</t>
  </si>
  <si>
    <t>Unless otherwise specified serving size is 5.3 – 6 oz.</t>
  </si>
  <si>
    <t>Choose yogurts that are low in added sugars or have no added sugars. (Recommendation: Less than 10% of total calories from sugar) </t>
  </si>
  <si>
    <t>Sugar: ≤ 25 g sugar in a 6 oz. serving of traditional yogurt and ≤ 16 g sugar in 6 oz. serving of Greek yogurt</t>
  </si>
  <si>
    <t>Fat per serving: ≤ 3 g fat</t>
  </si>
  <si>
    <r>
      <t xml:space="preserve">One yogurt </t>
    </r>
    <r>
      <rPr>
        <b/>
        <sz val="16"/>
        <color theme="1"/>
        <rFont val="Arial"/>
        <family val="2"/>
      </rPr>
      <t xml:space="preserve">must </t>
    </r>
    <r>
      <rPr>
        <sz val="16"/>
        <color theme="1"/>
        <rFont val="Arial"/>
        <family val="2"/>
      </rPr>
      <t xml:space="preserve">be a Greek yogurt - encouraged to offer more than one Greek yogurt </t>
    </r>
  </si>
  <si>
    <t xml:space="preserve">At a minimum offer: one plain, one vanilla, and at least one flavor of yogurt. Yogurt may be bulk or individual containers. Offer only: 0-2 % fat or fat free yogurt </t>
  </si>
  <si>
    <t>Yogurt</t>
  </si>
  <si>
    <t>Pastries such as donuts, sweet rolls, Danishes, etc., NOT OFFERED in SFI.</t>
  </si>
  <si>
    <t>Pastries</t>
  </si>
  <si>
    <t>OPTIONAL: fruit breads, or small muffins (1.5 to 3 ounces, less than 30% of calories from fat, less than 10% of calories from sugar, and at least 1g of fiber).</t>
  </si>
  <si>
    <t>Biscuits may be offered on Saturdays and Sundays and up to three times during the week as an additional item.</t>
  </si>
  <si>
    <t>Minimally one bread offered is fortified with at least 15% DV for calcium (150 mg), 6% DV for folate (16 mcg), and 4% DV for iron (0.72 mg)</t>
  </si>
  <si>
    <t xml:space="preserve">In addition to two options of sliced bread, one of the following will be available: tortillas, bagels, or English muffins. Items must be whole grain. Choices must contain a minimum of 25 grams of whole grain (the word “whole” appears in name of one of the first two ingredients) which will provide at least 4 grams of  fiber per 2-slice serving; a 2 oz. (56 g) or larger portion will be considered as equivalent to a 2-slice serving of sliced bread. </t>
  </si>
  <si>
    <t>Bread: two types of sliced bread will be available
All sliced bread must be whole grain/whole wheat type white whole wheat ,with at least 2 grams of fiber per slice. Slice weight is 1 oz.</t>
  </si>
  <si>
    <t>2 Sliced options plus tortilla, bagel or English muffin</t>
  </si>
  <si>
    <t>Bread</t>
  </si>
  <si>
    <t xml:space="preserve">Offer at least one starch or grain, such as potato, rice, beans, whole grain or whole grain blend. Breakfast potatoes shall be made from fresh or frozen potatoes. If frozen potatoes are used as an ingredient, they should not be par fried or have any added fat as an ingredient during preparation for service.  </t>
  </si>
  <si>
    <t>Potato/Starch/Grain</t>
  </si>
  <si>
    <t>No creamed beef will be offered</t>
  </si>
  <si>
    <t>If bacon is offered sodium must be ≤ 290 milligrams per 1 oz. serving</t>
  </si>
  <si>
    <t>one choice must be a non-pork option</t>
  </si>
  <si>
    <t>Offer no more than one choice of a cured meat per breakfast meal.</t>
  </si>
  <si>
    <t>2-3 ounces portion sizes or about half of the portion that would be served for lunch or dinner.</t>
  </si>
  <si>
    <t>Offer one lower fat option with a maximum of 1 gram of saturated fat and no more than 4.1 grams of total fat and per ounce.</t>
  </si>
  <si>
    <t>Lean options of grilled or baked chicken breast, braised pork chop, grilled or baked salmon, lean hamburger patty, plant-based patties or crumbles.</t>
  </si>
  <si>
    <r>
      <t xml:space="preserve">In addition to eggs at breakfast or brunch, </t>
    </r>
    <r>
      <rPr>
        <b/>
        <u/>
        <sz val="16"/>
        <color theme="1"/>
        <rFont val="Arial"/>
        <family val="2"/>
      </rPr>
      <t>offer a minimum of two other proteins</t>
    </r>
    <r>
      <rPr>
        <b/>
        <sz val="16"/>
        <color theme="1"/>
        <rFont val="Arial"/>
        <family val="2"/>
      </rPr>
      <t xml:space="preserve">:  </t>
    </r>
  </si>
  <si>
    <t>Breakfast Meats</t>
  </si>
  <si>
    <t>** BCT/OSUT and AIT-Grilled Specialty breads offered on weekends only. Made-in house unless extenuating circumstances prevent and require the use of pre-made products. Every effort should be made to produce in-house</t>
  </si>
  <si>
    <t>When griddle cakes/pancakes, French toast, or waffles are on the menu, either scratch-made or RTU products, they must be whole grain, whole grain blends, or vegetable based (pumpkin, carrot, sweet potato, etc.)</t>
  </si>
  <si>
    <r>
      <t>Grilled Specialty Breads**</t>
    </r>
    <r>
      <rPr>
        <sz val="16"/>
        <color theme="1"/>
        <rFont val="Arial"/>
        <family val="2"/>
      </rPr>
      <t>: Offer one made in-house grilled specialty item such as griddlecakes/pancakes, French toast, or waffles with syrup on the side.</t>
    </r>
  </si>
  <si>
    <t>Pancakes, French Toast, Waffles</t>
  </si>
  <si>
    <t>Grilled Specialty Breads</t>
  </si>
  <si>
    <r>
      <t>**AIT-</t>
    </r>
    <r>
      <rPr>
        <sz val="16"/>
        <color rgb="FF231F20"/>
        <rFont val="Arial"/>
        <family val="2"/>
      </rPr>
      <t>Eggs to order</t>
    </r>
    <r>
      <rPr>
        <sz val="16"/>
        <color theme="1"/>
        <rFont val="Arial"/>
        <family val="2"/>
      </rPr>
      <t xml:space="preserve">, including omelets, will be offered on </t>
    </r>
    <r>
      <rPr>
        <sz val="16"/>
        <color rgb="FF231F20"/>
        <rFont val="Arial"/>
        <family val="2"/>
      </rPr>
      <t>weekends and Holidays</t>
    </r>
  </si>
  <si>
    <r>
      <t>** BCT-</t>
    </r>
    <r>
      <rPr>
        <sz val="16"/>
        <color rgb="FF231F20"/>
        <rFont val="Arial"/>
        <family val="2"/>
      </rPr>
      <t xml:space="preserve">Eggs to order including omelets are offered </t>
    </r>
    <r>
      <rPr>
        <u/>
        <sz val="16"/>
        <color rgb="FF231F20"/>
        <rFont val="Arial"/>
        <family val="2"/>
      </rPr>
      <t>only</t>
    </r>
    <r>
      <rPr>
        <sz val="16"/>
        <color rgb="FF231F20"/>
        <rFont val="Arial"/>
        <family val="2"/>
      </rPr>
      <t xml:space="preserve"> on Sundays and Holidays</t>
    </r>
    <r>
      <rPr>
        <b/>
        <sz val="16"/>
        <color rgb="FF231F20"/>
        <rFont val="Arial"/>
        <family val="2"/>
      </rPr>
      <t>.</t>
    </r>
  </si>
  <si>
    <t>Eggs to order** may include omelets with ingredients/fixings such as peppers, onions, tomatoes, mushrooms, spinach, etc., as well as traditional ingredients such as cheese, lean meats, etc..</t>
  </si>
  <si>
    <t>Vegetable ingredients/fixings (such as peppers, onions, tomatoes, mushrooms, spinach) for eggs must be available</t>
  </si>
  <si>
    <r>
      <t>Offer scrambled eggs, hardboiled eggs, and cholesterol free eggs daily</t>
    </r>
    <r>
      <rPr>
        <sz val="16"/>
        <color theme="1"/>
        <rFont val="Arial"/>
        <family val="2"/>
      </rPr>
      <t xml:space="preserve">. </t>
    </r>
  </si>
  <si>
    <t>All eggs will be fresh or pasteurized liquid product.  No pre-made eggs of any type shall be used. Egg Enriched with Omega-3 Fatty Acids are allowed.</t>
  </si>
  <si>
    <t>Eggs</t>
  </si>
  <si>
    <t>At least two cereals must be 100% folate fortified (400mcg) and at least two must be 50% iron fortified (9mg).</t>
  </si>
  <si>
    <t>Two cereals must contain greater than 20 grams of whole grains per serving, with at least 4 grams of fiber per serving.</t>
  </si>
  <si>
    <r>
      <t xml:space="preserve">All cereals will have less than 12 grams of </t>
    </r>
    <r>
      <rPr>
        <i/>
        <sz val="16"/>
        <color theme="1"/>
        <rFont val="Arial"/>
        <family val="2"/>
      </rPr>
      <t>added</t>
    </r>
    <r>
      <rPr>
        <sz val="16"/>
        <color theme="1"/>
        <rFont val="Arial"/>
        <family val="2"/>
      </rPr>
      <t xml:space="preserve"> sugar</t>
    </r>
  </si>
  <si>
    <t xml:space="preserve">A minimum of six ready-to-eat cereal choices will be provided. Serving sizes should provide between 125-225 calories per serving. </t>
  </si>
  <si>
    <t>One choice whole grain cooked cereal (steel cut oats, whole grain cream of rice (rice pudding), quinoa etc.) without added sugars or fats. Preferably fortified with folate and iron.</t>
  </si>
  <si>
    <t>Cereal</t>
  </si>
  <si>
    <t xml:space="preserve"> Contingency Option: Frozen or canned fruit should be considered contingency choices only when fresh fruits are not available</t>
  </si>
  <si>
    <t>Offer at least one fruit high in Vitamin C (e.g., citrus fruits, kiwi, guava, papaya, cantaloupe, and strawberries)</t>
  </si>
  <si>
    <t>Offer precut (cut-up pieces or sectioned) fruit, especially oranges</t>
  </si>
  <si>
    <t>Three choices of fresh fruit plus bananas offered daily. Note: three choices DOES NOT mean three different types/varieties of one type of fruit (e.g., Apple = Gala, Red Delicious, Granny Smith). Three different choices of fruit means three different fruit classifications (e.g., berries, melons, citrus)</t>
  </si>
  <si>
    <t>Fruit</t>
  </si>
  <si>
    <r>
      <t xml:space="preserve">These items are </t>
    </r>
    <r>
      <rPr>
        <b/>
        <u/>
        <sz val="11"/>
        <color theme="1"/>
        <rFont val="Arial"/>
        <family val="2"/>
      </rPr>
      <t>not to</t>
    </r>
    <r>
      <rPr>
        <sz val="11"/>
        <color theme="1"/>
        <rFont val="Arial"/>
        <family val="2"/>
      </rPr>
      <t xml:space="preserve"> be provided in dining facilities, and may contain harmful and/or illegal substances. </t>
    </r>
  </si>
  <si>
    <r>
      <rPr>
        <b/>
        <sz val="11"/>
        <color theme="1"/>
        <rFont val="Arial"/>
        <family val="2"/>
      </rPr>
      <t xml:space="preserve">Tea - </t>
    </r>
    <r>
      <rPr>
        <sz val="11"/>
        <color theme="1"/>
        <rFont val="Arial"/>
        <family val="2"/>
      </rPr>
      <t xml:space="preserve"> Unsweetened iced tea and hot tea</t>
    </r>
  </si>
  <si>
    <r>
      <t xml:space="preserve">Mayonnaise based salads, </t>
    </r>
    <r>
      <rPr>
        <b/>
        <u/>
        <sz val="11"/>
        <color theme="1"/>
        <rFont val="Arial"/>
        <family val="2"/>
      </rPr>
      <t>if served,</t>
    </r>
    <r>
      <rPr>
        <b/>
        <sz val="11"/>
        <color theme="1"/>
        <rFont val="Arial"/>
        <family val="2"/>
      </rPr>
      <t xml:space="preserve"> must use lower fat mayonnaise or lower fat salad dressings. Preference is for vinaigrette based salads</t>
    </r>
  </si>
  <si>
    <r>
      <t>Avoid</t>
    </r>
    <r>
      <rPr>
        <sz val="11"/>
        <color theme="1"/>
        <rFont val="Arial"/>
        <family val="2"/>
      </rPr>
      <t xml:space="preserve"> serving protein-based items mixed with high saturated fat dressing (e.g., chicken or eggs mixed with creamy mayonnaise-based dressing).</t>
    </r>
  </si>
  <si>
    <t>The salad bar will offer 5 separate salad dressings  choices-two choices of regular salad dressing and 3 choices of low-fat salad dressing . No-fat dressings are not acceptable.</t>
  </si>
  <si>
    <t>A selection of vinegar such as apple cider, balsamic, and red, as well as lemon juice.</t>
  </si>
  <si>
    <t>Olive oil, extra virgin and canola oil will be offered.</t>
  </si>
  <si>
    <t>Offer a salad bar with a minimum of three protein-based items such as cooked meat, poultry, seafood, hard cooked egg, tofu or tempeh, cottage and other cheeses, nut butters, and yogurt</t>
  </si>
  <si>
    <t>A legume and either pumpkin or sunflower seeds will always be included in the topping options. Other nuts can be included.</t>
  </si>
  <si>
    <t>avocado, berries, orange segments, radish, etc.</t>
  </si>
  <si>
    <r>
      <t xml:space="preserve">  A minimum of 10 fresh toppings will be offered. Toppings such as tomatoes,</t>
    </r>
    <r>
      <rPr>
        <sz val="10"/>
        <rFont val="Arial"/>
        <family val="2"/>
      </rPr>
      <t xml:space="preserve"> </t>
    </r>
    <r>
      <rPr>
        <sz val="11"/>
        <color theme="1"/>
        <rFont val="Arial"/>
        <family val="2"/>
      </rPr>
      <t xml:space="preserve">cucumber, green pepper, onion, mushrooms, </t>
    </r>
  </si>
  <si>
    <t>Leafy green salad minimum standard is 50 percent dark green leaves such as romaine, kale, endive, arugula, or spinach. An optional second salad can be prepared to provide more options as well.</t>
  </si>
  <si>
    <t>Salad Bar is required at Lunch and Dinner</t>
  </si>
  <si>
    <t>SALAD BAR</t>
  </si>
  <si>
    <r>
      <t>Accompaniments and  condiments</t>
    </r>
    <r>
      <rPr>
        <sz val="11"/>
        <color theme="1"/>
        <rFont val="Arial"/>
        <family val="2"/>
      </rPr>
      <t xml:space="preserve"> Sliced tomatoes, onions, pickles, dark green leafy lettuce leaves, sliced cucumbers, sliced green or red peppers, low fat mayonnaise, mustard, relish, and salad dressing</t>
    </r>
  </si>
  <si>
    <t>All sliced cheeses per 28 g (1 oz.) serving will be less than  9 g fat, less than 6 g saturated fat, less than 350 mg sodium, and at the minimum 15% DV (150 mg) for Calcium. Reduced fat and low fat cheeses are acceptable. Imitation and fat free cheeses are not acceptable.</t>
  </si>
  <si>
    <t>Lean Roast Beef per 86 g (3 oz.) serving less than 105 calories, 3 g fat, less than 1050 mg sodium</t>
  </si>
  <si>
    <t>Lean Turkey per 86 g (3 oz.) serving less than 85 calories, 1.5 g fat, and less than 900 mg sodium</t>
  </si>
  <si>
    <t>Lean Ham per 86 g (3 oz.) serving less than 95 calories, 3.5 g fat, and less than 1000 mg sodium</t>
  </si>
  <si>
    <t>meat choices and will not be offered</t>
  </si>
  <si>
    <r>
      <t xml:space="preserve">High fat deli meats to include, bologna and salami are </t>
    </r>
    <r>
      <rPr>
        <b/>
        <sz val="11"/>
        <color theme="1"/>
        <rFont val="Arial"/>
        <family val="2"/>
      </rPr>
      <t xml:space="preserve">not </t>
    </r>
    <r>
      <rPr>
        <sz val="11"/>
        <color theme="1"/>
        <rFont val="Arial"/>
        <family val="2"/>
      </rPr>
      <t>acceptable deli bar</t>
    </r>
  </si>
  <si>
    <t>[white with whole grains or whole wheat with at least 2 grams fiber per 1 oz. (28g) serving] Rolls and wraps may be offered but must be whole grain.</t>
  </si>
  <si>
    <t>3 different bread choices (whole grain/whole wheat type breads or rolls)</t>
  </si>
  <si>
    <r>
      <t xml:space="preserve">Minimum </t>
    </r>
    <r>
      <rPr>
        <sz val="11"/>
        <color theme="1"/>
        <rFont val="Arial"/>
        <family val="2"/>
      </rPr>
      <t xml:space="preserve">two sliced cheese choices (American, Cheddar/Colby, Provolone, Pepper/Monterey Jack, or Swiss) </t>
    </r>
  </si>
  <si>
    <t xml:space="preserve">Will consist of  a minimum of 3 lean deli  meat choices (lean ham, lean turkey, and lean roast beef), </t>
  </si>
  <si>
    <t>Sandwich Bar:</t>
  </si>
  <si>
    <t>SHORT ORDER /ACTION STATIONS</t>
  </si>
  <si>
    <t xml:space="preserve">Shredded Cheese (reduced or low fat) Sour Cream (low fat)  </t>
  </si>
  <si>
    <t xml:space="preserve">Chopped Onion and tomatoes  </t>
  </si>
  <si>
    <t xml:space="preserve">Shredded Lettuce  </t>
  </si>
  <si>
    <t xml:space="preserve">Tofu or other plant based crumbles </t>
  </si>
  <si>
    <t>Shredded Chicken</t>
  </si>
  <si>
    <t>Ground Beef (90/10)</t>
  </si>
  <si>
    <t xml:space="preserve">Taco Shells or Tortilla Wraps/ combination of both </t>
  </si>
  <si>
    <t xml:space="preserve">Taco/Burrito Bar: </t>
  </si>
  <si>
    <t>Salad Bar items can be utilized for Potato Bar</t>
  </si>
  <si>
    <t xml:space="preserve">Shredded Cheese (reduced or low fat)  </t>
  </si>
  <si>
    <t xml:space="preserve">Chopped Broccoli (steam prior to serving) </t>
  </si>
  <si>
    <t>Baked Potatoes</t>
  </si>
  <si>
    <t xml:space="preserve">Potato Bar: </t>
  </si>
  <si>
    <t>Pesto</t>
  </si>
  <si>
    <t>White sauce or Low Fat Alfredo</t>
  </si>
  <si>
    <t xml:space="preserve">Red/Marinara Sauce </t>
  </si>
  <si>
    <t>Minimum of one (1) pasta type, preferably two (2) pasta types with one being of whole grain variety (spaghetti, rotini, etc.). If only one type of pasta offered, it must be whole grain.</t>
  </si>
  <si>
    <r>
      <t>Pasta Bar</t>
    </r>
    <r>
      <rPr>
        <sz val="11"/>
        <color theme="1"/>
        <rFont val="Arial"/>
        <family val="2"/>
      </rPr>
      <t xml:space="preserve">: </t>
    </r>
  </si>
  <si>
    <t xml:space="preserve">If offered, these pre-approved specialty bars will provide the following: </t>
  </si>
  <si>
    <t>Specialty Bars/Action Stations such as pasta bars, potato bars, and taco bars are included in the menu to provide variety and additional options for diners; however, these Specialty Bars /Action Stations are not required and are optional based on approval  by the FPM and Dietitian.  Additional ideas for Action Stations are: Bowl Bars and Mongolian, Tex-Mex Bar, Pizza Bar. These bar parameters are included with the menu materials as suggestions. If the offered is not a pre-approved specialty bar/Action Station, it must be approved by the Dietitian and FPM</t>
  </si>
  <si>
    <t xml:space="preserve">SPECIALTY BARS/ACTION STATIONS </t>
  </si>
  <si>
    <t>Two hot vegetables must be included on the Short Order serving line. One of the vegetables must be non-starchy. Highly recommend using the same vegetables as offered on the main line menu</t>
  </si>
  <si>
    <t>AIT Short Order OR Action Station will be offered seven days a week, at dinner meals. The traditional hot line based on the Soldier Fueling menu must be available when Short Order/Action station is served. In order to have an appropriate Short Order line, dining facility managers will choose items from the standardized AIT Short Order menu  or use approved ACTION Stations</t>
  </si>
  <si>
    <t>BCT Short Order items/Action Station items incorporated into cycle menu</t>
  </si>
  <si>
    <t>Performance Fueling Station Required at all meals - separate tab  on menus with items to include</t>
  </si>
  <si>
    <t>PERFORMANCE FUELING STATION</t>
  </si>
  <si>
    <t>Artificial and non-nutritive sweetened desserts should be limited</t>
  </si>
  <si>
    <t>AIT desserts are to be ≤250 calories per serving</t>
  </si>
  <si>
    <t>Cobblers/crisps (serving size per recipe card)Pudding/ pudding parfaits (less than 30% of calories from fat)</t>
  </si>
  <si>
    <t xml:space="preserve">Other approved desserts – mousse, flan, etc. that meet the standards </t>
  </si>
  <si>
    <r>
      <t xml:space="preserve">Cakes: thinly frosted or glazed and </t>
    </r>
    <r>
      <rPr>
        <sz val="11"/>
        <color rgb="FF000000"/>
        <rFont val="Arial"/>
        <family val="2"/>
      </rPr>
      <t>meeting the calorie standards.</t>
    </r>
  </si>
  <si>
    <t xml:space="preserve">Brownies – unfrosted (cut 8 by 10 instead of 6 by 9). </t>
  </si>
  <si>
    <t>Pies (preferably 9-inch) cut in smaller slices (cut in 10-slices instead of 8)</t>
  </si>
  <si>
    <t>Cookies (maximum serving size of 2.5 ounces or serving size per recipe card if smaller)</t>
  </si>
  <si>
    <t>Regular dessert standards:</t>
  </si>
  <si>
    <t>Seven days a week at lunch and dinner, one dessert choice will be fruit based and one will be a regular dessert choice</t>
  </si>
  <si>
    <t>AIT: 2 dessert choices daily</t>
  </si>
  <si>
    <t>Cakes, pies, brownies etc.. Are authorized only for special and holiday meals in BCT</t>
  </si>
  <si>
    <t>Pudding/ pudding parfaits ≤ 30% of calories from fat</t>
  </si>
  <si>
    <t>Low fat ice cream/frozen yogurt (less than 5 grams of fat and ≤ 150 calories per serving</t>
  </si>
  <si>
    <t>Fruit Based dessert e.g. fruit parfait, fruit salad</t>
  </si>
  <si>
    <t>Examples:</t>
  </si>
  <si>
    <t>BCT:  2 different dessert choices that vary daily</t>
  </si>
  <si>
    <t>Desserts</t>
  </si>
  <si>
    <r>
      <rPr>
        <sz val="7"/>
        <rFont val="Arial"/>
        <family val="2"/>
      </rPr>
      <t xml:space="preserve"> </t>
    </r>
    <r>
      <rPr>
        <sz val="11"/>
        <rFont val="Arial"/>
        <family val="2"/>
      </rPr>
      <t>Two or more spreads (e.g. low-fat cream cheeses, avocado spread, smoked salmon spread) (Sample List provided with requirements)</t>
    </r>
  </si>
  <si>
    <r>
      <rPr>
        <sz val="7"/>
        <color theme="1"/>
        <rFont val="Arial"/>
        <family val="2"/>
      </rPr>
      <t xml:space="preserve"> </t>
    </r>
    <r>
      <rPr>
        <sz val="11"/>
        <color theme="1"/>
        <rFont val="Arial"/>
        <family val="2"/>
      </rPr>
      <t>Jams or Jelly and fruit spread: offer two. Include low-sugar option</t>
    </r>
  </si>
  <si>
    <r>
      <rPr>
        <sz val="7"/>
        <color theme="1"/>
        <rFont val="Arial"/>
        <family val="2"/>
      </rPr>
      <t xml:space="preserve"> </t>
    </r>
    <r>
      <rPr>
        <sz val="11"/>
        <color theme="1"/>
        <rFont val="Arial"/>
        <family val="2"/>
      </rPr>
      <t>Individual packets if used will be placed on the dining table or on the serving line readily available for diner use</t>
    </r>
  </si>
  <si>
    <r>
      <t>Butter and Trans fat free (zero grams trans-fat per serving) spread</t>
    </r>
    <r>
      <rPr>
        <sz val="7"/>
        <color theme="1"/>
        <rFont val="Arial"/>
        <family val="2"/>
      </rPr>
      <t xml:space="preserve"> </t>
    </r>
  </si>
  <si>
    <t>At the minimum these condiments/toppings listed below should be provided. Other condiments may be offered to complement menu items such as steak sauce and tartar sauce.</t>
  </si>
  <si>
    <t>Condiments/Toppings</t>
  </si>
  <si>
    <r>
      <rPr>
        <b/>
        <sz val="11"/>
        <rFont val="Arial"/>
        <family val="2"/>
      </rPr>
      <t>AFTER</t>
    </r>
    <r>
      <rPr>
        <sz val="11"/>
        <rFont val="Arial"/>
        <family val="2"/>
      </rPr>
      <t xml:space="preserve"> the basic requirements are met ,offer artificially sweetened or alternative milk yogurts (must meet  same standards as cow’s milk yogurt) when available and based on customer demand) </t>
    </r>
  </si>
  <si>
    <r>
      <t xml:space="preserve">One yogurt </t>
    </r>
    <r>
      <rPr>
        <b/>
        <sz val="11"/>
        <color theme="1"/>
        <rFont val="Arial"/>
        <family val="2"/>
      </rPr>
      <t xml:space="preserve">must </t>
    </r>
    <r>
      <rPr>
        <sz val="11"/>
        <color theme="1"/>
        <rFont val="Arial"/>
        <family val="2"/>
      </rPr>
      <t xml:space="preserve">be a Greek yogurt - encouraged to offer more than one Greek yogurt </t>
    </r>
  </si>
  <si>
    <r>
      <t>Additionally: One selection of a hot bread  will be offered</t>
    </r>
    <r>
      <rPr>
        <sz val="11"/>
        <color rgb="FF000000"/>
        <rFont val="Arial"/>
        <family val="2"/>
      </rPr>
      <t xml:space="preserve"> – hot bread at lunch and dinner does not have to meet the whole grain and fiber requirement Hot Bread suggestions are included on the Menu, but may be rotated as appropriate. It is not, however acceptable to serve the same hot bread with every meal.</t>
    </r>
  </si>
  <si>
    <t xml:space="preserve">
All sliced bread must be whole grain/whole wheat type white whole wheat ,with at least 2 grams of fiber per slice. Slice weight is 1 oz.
</t>
  </si>
  <si>
    <t>Bread: two  types of sliced bread will be available</t>
  </si>
  <si>
    <t>Frozen or canned fruit should be considered contingency choices only when fresh fruits are not available</t>
  </si>
  <si>
    <t>Contingency Option:</t>
  </si>
  <si>
    <t xml:space="preserve">*One choice of dried fruit without added sugars (available on Performance Fueling Station). </t>
  </si>
  <si>
    <t xml:space="preserve">Offer precut (cut-up pieces or sectioned) fruit, especially oranges </t>
  </si>
  <si>
    <t>Fruits</t>
  </si>
  <si>
    <t>* Consider adding a non-starchy vegetable at breakfast</t>
  </si>
  <si>
    <t>Canned tomatoes for cooking and Canned beans (legumes) with any meal</t>
  </si>
  <si>
    <r>
      <t xml:space="preserve">Canned vegetables to serve </t>
    </r>
    <r>
      <rPr>
        <b/>
        <sz val="11"/>
        <color theme="1"/>
        <rFont val="Arial"/>
        <family val="2"/>
      </rPr>
      <t>only</t>
    </r>
    <r>
      <rPr>
        <sz val="11"/>
        <color theme="1"/>
        <rFont val="Arial"/>
        <family val="2"/>
      </rPr>
      <t xml:space="preserve"> when fresh or frozen vegetables are not available.</t>
    </r>
  </si>
  <si>
    <r>
      <t xml:space="preserve">Frozen vegetables to serve </t>
    </r>
    <r>
      <rPr>
        <b/>
        <sz val="11"/>
        <color theme="1"/>
        <rFont val="Arial"/>
        <family val="2"/>
      </rPr>
      <t>only</t>
    </r>
    <r>
      <rPr>
        <sz val="11"/>
        <color theme="1"/>
        <rFont val="Arial"/>
        <family val="2"/>
      </rPr>
      <t xml:space="preserve"> when fresh vegetables are not available.</t>
    </r>
  </si>
  <si>
    <t>Fresh vegetables as the first choice to serve with each meal.</t>
  </si>
  <si>
    <t>Note: Prioritize vegetable menu selections as follows:</t>
  </si>
  <si>
    <t>Additional vegetables are optional, but highly encouraged. An optional third vegetable is listed</t>
  </si>
  <si>
    <t xml:space="preserve">One of the vegetables must be non- starchy and a good source of Vitamin A (1000 IU) or Vitamin C(30 Mg) (colorful, dark leafy and deep yellow, orange and red vegetables including carrots, squash, tomatoes, zucchini, spinach, greens, and broccoli). </t>
  </si>
  <si>
    <r>
      <t xml:space="preserve">Progressive batch cooking </t>
    </r>
    <r>
      <rPr>
        <b/>
        <sz val="11"/>
        <color theme="1"/>
        <rFont val="Arial"/>
        <family val="2"/>
      </rPr>
      <t>only</t>
    </r>
    <r>
      <rPr>
        <sz val="11"/>
        <color theme="1"/>
        <rFont val="Arial"/>
        <family val="2"/>
      </rPr>
      <t>. Prepare with little or no added fat, when possible.</t>
    </r>
  </si>
  <si>
    <r>
      <t xml:space="preserve">At least two hot </t>
    </r>
    <r>
      <rPr>
        <u/>
        <sz val="11"/>
        <color theme="1"/>
        <rFont val="Arial"/>
        <family val="2"/>
      </rPr>
      <t>fresh</t>
    </r>
    <r>
      <rPr>
        <sz val="11"/>
        <color theme="1"/>
        <rFont val="Arial"/>
        <family val="2"/>
      </rPr>
      <t xml:space="preserve"> vegetables per meal. </t>
    </r>
  </si>
  <si>
    <t>Vegetables</t>
  </si>
  <si>
    <t xml:space="preserve">These sides should be cooked using lower fat preparations methods (baked, grilled, etc.). </t>
  </si>
  <si>
    <t>Note: A  hot entrée or side dish of legumes or beans  is offered every day (i.e. specialty bar, salad bar, entrée, side dish etc…)</t>
  </si>
  <si>
    <t xml:space="preserve"> ½ cup of legumes or beans, e.g., lentils, black beans, edamame, pinto beans, and kidney beans (Served three times per week or more)                        </t>
  </si>
  <si>
    <t xml:space="preserve">serve starches with under 700 mg sodium per serving size. </t>
  </si>
  <si>
    <t xml:space="preserve">for lunch and dinner meals, offer a minimum of two different hot starches </t>
  </si>
  <si>
    <t>Potato/Starch/Grains</t>
  </si>
  <si>
    <t>Note: Lean options contain fewer than 30% total fat, 10% saturated fat 500 calories, 800 mg of sodium and at least 18 grams of protein.</t>
  </si>
  <si>
    <t>plant-forward/meatless entrees that are grain , pasta, or potato based may be served.</t>
  </si>
  <si>
    <t xml:space="preserve">Plant-forward/meatless entrée option will be offered. </t>
  </si>
  <si>
    <t>Skinless poultry will be used.</t>
  </si>
  <si>
    <t xml:space="preserve">Lean ground beef and lean ground turkey (fat content not to exceed 10% and with no fillers or extenders will be used in recipes.) </t>
  </si>
  <si>
    <t xml:space="preserve">at least one fish high in omega 3 (salmon, tuna, trout, herring, mackerel, sardines) will be served per week. </t>
  </si>
  <si>
    <t>Entrees</t>
  </si>
  <si>
    <t xml:space="preserve">at least one time at lunch and two times at dinner </t>
  </si>
  <si>
    <t xml:space="preserve">Fish (non-breaded) is served at a minimum of three times per week as a main entrée </t>
  </si>
  <si>
    <t>At least one entrée will be non-pork</t>
  </si>
  <si>
    <t>Served without added fat. Entrees WILL NOT be deep fat fried.</t>
  </si>
  <si>
    <t xml:space="preserve">Entrees will be prepared by either baking, grilling or roasting, and </t>
  </si>
  <si>
    <t>There are soups to choose from. These soups will be rotated in order to ensure a variety are served. It is not acceptable to serve the same soup every day. There should be a rotation of at least 7 soups. Additional soups may be added/used provided they meet the specifications.</t>
  </si>
  <si>
    <t>Provide broth based soup (≤ 600 mg Sodium/8 oz. serving) ***.</t>
  </si>
  <si>
    <t>Offer one (≤ 600 mg Sodium/8 oz.) soup/stew/chili per day, alternating cream or broth based, based on customer demand and/or to complement meal**.</t>
  </si>
  <si>
    <t>Dessert options must follow recipe guidance (Appendix B).</t>
  </si>
  <si>
    <t>Fresh fruits may be cut and served as a fruit salad and served on the salad bar.</t>
  </si>
  <si>
    <t>Guidelines.</t>
  </si>
  <si>
    <t>Three additional dessert items such as but not limited to frozen yogurt, Greek-style yogurt, parfaits, cookies, cakes, pies, reduced fat ice cream etc.). Preference for baked goods to be made in house.</t>
  </si>
  <si>
    <t>One fresh fruit option cut or sectioned into bite-size portions.</t>
  </si>
  <si>
    <t>Four dessert options. If store-bought or pre-made, must contain less than or equal to 10g fat/serving and less than or equal to 25g sugar/serving. If made in-house, must adhere to Appendix B. To be placed on dessert bar:</t>
  </si>
  <si>
    <t>Standards.</t>
  </si>
  <si>
    <t>When hot or cold sandwiches are offered, provide appropriate accompaniments and condiments such as but not limited to sliced tomatoes, onions, pickles, lettuce leaves, ketchup, mayonnaise, mustard, relish, and salad dressing.</t>
  </si>
  <si>
    <t xml:space="preserve"> Sodium restriction is not warranted in this population; no sodium limitations on condiments.</t>
  </si>
  <si>
    <t xml:space="preserve"> When available, use plain Greek-style yogurt instead of sour cream.</t>
  </si>
  <si>
    <t xml:space="preserve"> Offer only mayonnaise, margarine, sour cream and cream cheese that contain less than or equal to 1 gram saturated fat per 100 calories (equates to approximately 10% saturated fat content).</t>
  </si>
  <si>
    <t xml:space="preserve"> Sugar and artificial sweeteners (i.e. Stevia, Splenda (sucralose), etc.)</t>
  </si>
  <si>
    <t>Non-Dairy creamers (flavored or unflavored) must be reduced-fat options and contain no more than 1.0 grams saturated fat per 100 calories (equates to approximately 10% saturated fat content).</t>
  </si>
  <si>
    <t xml:space="preserve"> Coffee creamers must be trans-fat free and contain no partially hydrogenated oils.</t>
  </si>
  <si>
    <t xml:space="preserve"> Low-fat (i.e. 1% fat) milk.</t>
  </si>
  <si>
    <t>Coffee and tea condiment options will include:</t>
  </si>
  <si>
    <t>Condiments.</t>
  </si>
  <si>
    <t xml:space="preserve"> Offer regular syrup at breakfast. In addition to, and when available, offer sugar-free breakfast syrup based on customer demand.</t>
  </si>
  <si>
    <t>Offer at least one low-sugar fruit spread, jam, or jelly in addition to regular jam and jelly.</t>
  </si>
  <si>
    <t>Iodized salt and sodium-free seasoning available for diner use at each meal.</t>
  </si>
  <si>
    <t>To the largest extent feasible, all condiments are served from bulk dispensers.</t>
  </si>
  <si>
    <t xml:space="preserve"> If the operating budget permits, offer flavored coffee creamers.</t>
  </si>
  <si>
    <t>Butter available for diner use at each meal.</t>
  </si>
  <si>
    <t>All sauces, condiments and spreads must be trans-fat free and contain no partially hydrogenated oils and less than or equal to 1 gram saturated fat per 100 calories (equates to approximately 10% saturated fat content), with exception for butter as a condiment.</t>
  </si>
  <si>
    <t xml:space="preserve"> Broth or cream based options to be rotated throughout menu cycle to compliment main entrees and seasonal variations.</t>
  </si>
  <si>
    <t>Vegetarian soups can be a good alternative vegetarian entrée option.</t>
  </si>
  <si>
    <t>Offer broth-based soups at higher frequency than cream-or milk-based soups.</t>
  </si>
  <si>
    <t xml:space="preserve"> When cream based soups are offered, serve only options that contain less than or equal to 1 gram saturated fat per 100 calories (equates to approximately 10% saturated fat content).</t>
  </si>
  <si>
    <t>If more than one soup is offered, one must contain less than 600 milligrams of sodium per 8 ounce serving.</t>
  </si>
  <si>
    <t>All soups must contain less than 800 milligrams of sodium per 8 ounce serving.</t>
  </si>
  <si>
    <t>One soup option based on seasonality.</t>
  </si>
  <si>
    <t>Soups</t>
  </si>
  <si>
    <t>Products containing a non-nutritive (i.e., not an essential nutrient) ingredient (other than a preservative) must be evaluated by the DoD Nutrition Committee before acquisition. Exceptions require submission of a waiver request to the DoD Nutrition Committee.</t>
  </si>
  <si>
    <t>Appropriated fund foods service operations will not offer energy drinks, energy shots, energy gels, or any product that has been highly fortified or enriched (more than 100 percent of the daily value) or contains caffeine more than 100 milligrams of caffeine per 8-ounce serving.</t>
  </si>
  <si>
    <t>Sodium restriction of vegetable and tomato juices not appropriate in ARSOF population due to increased electrolyte needs.</t>
  </si>
  <si>
    <t xml:space="preserve"> Offer sugar sweetened and sugar free beverage flavoring powders or low-calorie flavoring packets for addition to water for all meals if used in feeding operation.</t>
  </si>
  <si>
    <t xml:space="preserve"> If low-calorie beverages are offered, they must contain fewer than 40 calories per serving.</t>
  </si>
  <si>
    <t xml:space="preserve"> If soda is offered, two must be caffeine-free (one light and one dark option) and one must be low-calorie.</t>
  </si>
  <si>
    <t>Offer lactose-free milk and milk alternatives based on customer demand.</t>
  </si>
  <si>
    <t>One sport beverage (carbohydrate-electrolyte beverage) containing 12-24 g carbohydrate (equates to 5-10% carbohydrate solution), 18-46 mg potassium, and 82-163 mg sodium per 8 ounce serving.</t>
  </si>
  <si>
    <t xml:space="preserve"> Milk must be in accordance with standards in ‘Dairy and Eggs’ section.</t>
  </si>
  <si>
    <t>Water from two dispensers in beverage area, consider soda/seltzer water as second, carbonated option.</t>
  </si>
  <si>
    <t>Offer lactose-free alternatives (e.g., lactose free milk, soy milk) based on customer demand.</t>
  </si>
  <si>
    <t>All milk options must be labeled to reflect fat content (i.e., skim/fat free, 1% low fat).</t>
  </si>
  <si>
    <t>Carbonated beverages.</t>
  </si>
  <si>
    <t>Unsweet iced tea.</t>
  </si>
  <si>
    <t xml:space="preserve"> Hot tea (herbal, black, or green, etc.).</t>
  </si>
  <si>
    <t xml:space="preserve"> Coffee (regular and decaf available, with no ingredients added).</t>
  </si>
  <si>
    <t>Two 100% single fruit or vegetable juice or juice blend.</t>
  </si>
  <si>
    <t>Sports beverage.</t>
  </si>
  <si>
    <t>1% chocolate milk.</t>
  </si>
  <si>
    <t>1% white milk.</t>
  </si>
  <si>
    <t>Skim milk.</t>
  </si>
  <si>
    <t>Water (non-carbonated).</t>
  </si>
  <si>
    <t>The following options offered at every meal in the beverage area:</t>
  </si>
  <si>
    <t>Use nonfat dry milk and evaporated skim milk for cooking. Reconstitute as needed to equate to liquid milk requirements in recipes.</t>
  </si>
  <si>
    <t>Serve avocado in season at salad bars and with culturally appropriate foods.</t>
  </si>
  <si>
    <t>When available may use sesame, peanut, or light coconut milk for cultural recipes.</t>
  </si>
  <si>
    <t>Use oils high in monounsaturated fats such as but not limited to olive, olive/canola blends, walnut, avocado, or grapeseed oils for most food preparations.</t>
  </si>
  <si>
    <t>Fat choices should be based off cooking technique (e.g., baking, stir-frying, and sautéing, etc.).</t>
  </si>
  <si>
    <t>Seven salad dressings to include two regular fat options and five containing less than or equal to 1 gram saturated fat per 100 calories (equates to approximately 10% saturated fat content). Olive oil and vinegar will be offered independently as salad dressings in separate dispensers. Individual salad dressing packets are only to be used for carry-out or grab-and-go service, or at other appropriate locations, and must include one full fat and one reduced-fat option.</t>
  </si>
  <si>
    <t>Offer one nut spread at every meal that contains less than or equal to 1 gram saturated fat per 100 calories (equates to approximately 10% saturated fat content).</t>
  </si>
  <si>
    <t>Offer a selection of oil (olive, canola, or blends) and vinegar (apple cider, balsamic, red, or white) on the salad bar based on customer demand.</t>
  </si>
  <si>
    <t xml:space="preserve"> Use only air-propelled cooking sprays for grilling.</t>
  </si>
  <si>
    <t>Fats and Oils</t>
  </si>
  <si>
    <t>Performance fats (i.e. green, black, or Kalamata olives, avocado, guacamole, etc.).</t>
  </si>
  <si>
    <t>Vegetables/fruits (i.e. mushrooms, tomatoes, sun dried tomatoes, jarred or canned artichoke hearts, bell peppers of various colors, banana peppers, broccoli, onions [red, white, yellow or caramelized], garlic, jalapenos, pineapple, roasted red potatoes, spinach, fresh basil, etc.).</t>
  </si>
  <si>
    <t>Sauces (i.e. red sauce, pesto, olive oil and garlic, barbeque, mustard, mayonnaise etc.).</t>
  </si>
  <si>
    <t>Cheeses (i.e. bleu, part-skim mozzarella, fresh mozzarella, cheddar, feta, parmesan, provolone, ricotta, etc.).</t>
  </si>
  <si>
    <t xml:space="preserve"> Lean meats (i.e. marinated sliced chicken such as but not limited to pesto, jerk, barbeque, Buffalo, plain, herb vinaigrette; lean meatballs, sliced deli meat: turkey, ham, roast beef, chicken etc.).</t>
  </si>
  <si>
    <t>Sandwich/wrap topping options (Including, but not limited to the following):</t>
  </si>
  <si>
    <t>Offer variety in cheeses used for grilled sandwiches (to include, but not limited to, provolone, Swiss, cheddar, feta, bleu, pepper jack, etc.).</t>
  </si>
  <si>
    <t>Use air propelled cooking sprays for any panini pressed sandwiches or wraps.</t>
  </si>
  <si>
    <t>Offer first 100% whole grain or whole wheat breads or tortillas (&gt;2g fiber per serving).</t>
  </si>
  <si>
    <t>Two condiments such as but not limited to mayonnaise, mustard, ketchup, pickle relish, etc.</t>
  </si>
  <si>
    <t>Two deli sandwich toppings such as but not limited to sliced tomato, pickles, onions, whole lettuce leaves, etc.</t>
  </si>
  <si>
    <t>Two sliced cheese options such as but not limited to cheddar, Monterey Jack, provolone, pepper jack, Swiss, etc.</t>
  </si>
  <si>
    <t xml:space="preserve"> Three sliced lean meat options such as but not limited to turkey, ham, chicken, turkey pastrami, roast beef, etc. that contain less than or equal to 1 gram saturated fat per 100 calories (equates to approximately less than or equal to 10% saturated fat content), and less than or equal to 1000mg sodium per 3 oz. serving.</t>
  </si>
  <si>
    <t>Three bread options. Two 100% whole-grain (&gt;2 grams fiber per serving) and one variety bread choice.</t>
  </si>
  <si>
    <t xml:space="preserve"> Sandwich/Deli Station</t>
  </si>
  <si>
    <t>Option C: potato, carrots, beets, bell peppers, onions, chicken or lean beef, light oil and onion soup seasoning with broth.</t>
  </si>
  <si>
    <t>Option B: rice, broccoli, carrots, onions, mandarin organs, chicken or lean beef, and teriyaki.</t>
  </si>
  <si>
    <t>Option A: pasta, spinach, tomatoes, mushrooms, chicken or lean beef, garlic, olive/canola oil.</t>
  </si>
  <si>
    <t>The following examples are not all-inclusive nor mandatory, but are only meant to provide concept clarification:</t>
  </si>
  <si>
    <t>As a cost saver, use previous day’s pastas, cooked meats, and precut salad/fruit bar options as able in accordance with Tri-Service Food Code. Combine pasta, rice potato, etc. with fresh cut vegetables and fruits with pre-cooked cut up lean meats and seasoning/sauces.</t>
  </si>
  <si>
    <t>Sauce (i.e. broth, barbeque, olive/canola oil and garlic, pesto, jerk, teriyaki or Asian style sauces, etc.) and seasoning (i.e. garlic, pepper, salt, seasoning salt, lemon pepper, sesame seeds, basil, oregano, onion powder, etc.).</t>
  </si>
  <si>
    <t xml:space="preserve"> Non-starchy vegetables.</t>
  </si>
  <si>
    <t>Lean meat (i.e. chicken, lean beef, lean pork, turkey, etc.).</t>
  </si>
  <si>
    <t>Starch (i.e. pasta, rice, potato, etc.).</t>
  </si>
  <si>
    <t>Stir-fry options, one from each of the following categories:</t>
  </si>
  <si>
    <t>Vegetables/fruits (i.e. green, black or Kalamata olives, mushrooms, tomatoes, sun dried tomatoes, jarred or canned artichoke hearts, bell peppers of various colors, banana peppers, broccoli, onions [red, white, yellow or caramelized], garlic, jalapenos, pineapple, roasted red potatoes, spinach, fresh basil, etc.).</t>
  </si>
  <si>
    <t>Bases/sauces (i.e. red sauce, pesto, olive oil and garlic, barbeque, etc.).</t>
  </si>
  <si>
    <t>Short Order</t>
  </si>
  <si>
    <t>Lean meats (i.e. marinated chicken such as but not limited to pesto, jerk, barbeque, Buffalo, plain, herb vinaigrette; lean beef, lean meatballs, chicken or turkey sausage, pepperoni, turkey, ham, etc.).</t>
  </si>
  <si>
    <t>Flatbread/pizza topping options (Including, but not limited to the following):</t>
  </si>
  <si>
    <t>As a cost saver, consider using previous day’s pre-cut salad/fruit bar options for placement on pizzas and in stir-fry, or as grilled fresh vegetable options.</t>
  </si>
  <si>
    <t>Only lean ground meat (≥90% lean) burgers with no fillers, extenders, or packaged with added flavorings.</t>
  </si>
  <si>
    <t>Use air propelled cooking sprays for grilling and instead of buttering breads for grilled sandwiches.</t>
  </si>
  <si>
    <t>Offer as default 100% whole grain or whole wheat buns (&gt;2g fiber per serving).</t>
  </si>
  <si>
    <t>Minimum modified short-order station options and standards will be the same as minimum short-order station options above, except only two short-order items required, at least one of which will be an entrée type protein. No nutritional value added by requirement of modified short order to have hamburgers, cheeseburgers, and frankfurters.</t>
  </si>
  <si>
    <t>Assorted condiments and toppings to compliment short-order items.</t>
  </si>
  <si>
    <t>Chip and pretzel options will be limited to baked or whole grain varieties, served in grab-and-go areas only.</t>
  </si>
  <si>
    <t>French fries, onion rings must be baked or air fried and served no more than two meals per week.</t>
  </si>
  <si>
    <t>One grilled, fresh vegetable or hot vegetable served at short-order station.</t>
  </si>
  <si>
    <t>Six grilled or specialty bar items (to include two entrée type proteins). Grilled item examples can include but are not limited to hot meat or vegetarian sandwiches, wraps, flatbreads/pizzas, burritos, fajitas, grilled chicken, kabobs, flatbread or wrap sandwiches, or stir-fry options. Specialty bar examples can include, but not limited to, pasta bars, burger bars, curry bars, burrito bars, and other internationally themed bars. No nutritional value added by requiring hamburgers, cheeseburgers, grilled ham and cheese, grilled cheese, and frankfurters be served on short order stations.</t>
  </si>
  <si>
    <t>Use egg substitute in place of whole eggs in baked items when appropriate.</t>
  </si>
  <si>
    <t>Use low fat or reduced fat cheeses used in cooking when appropriate.</t>
  </si>
  <si>
    <t>Use 1% or skim milk in recipes when appropriate.</t>
  </si>
  <si>
    <t>Milk priority is as follows: 1. Pasteurized skim (non-fat) white 2. Pasteurized 1% fat (low-fat) 3. Pasteurized 1% (low-fat) chocolate or other flavors based on customer demand.</t>
  </si>
  <si>
    <t>Milk to be offered at every meal. Bulk dispensing preferred.</t>
  </si>
  <si>
    <t>Two bulk low-fat or non-fat yogurt options without artificial sweeteners at all meals to include one plain and one flavored option.</t>
  </si>
  <si>
    <t>Instead of sour cream as a condiment, substitute with plain Greek yogurt when available.</t>
  </si>
  <si>
    <t>Full fat dairy products may be used only with approval from local dietitian.</t>
  </si>
  <si>
    <t>Offer dairy choices that contain no more than 1 gram saturated fat per 100 calories (equates to approximately 10% saturated fat content) (e.g. cottage cheese, sour cream, cream cheese, shredded cheese, sliced cheese, etc.) based on customer demand.</t>
  </si>
  <si>
    <t>Offer lactose-free milk and/or milk alternatives based on customer demand.</t>
  </si>
  <si>
    <t>Offer omega-3 fatty acid rich eggs when available.</t>
  </si>
  <si>
    <t>Offer egg whites or egg substitutes (reduced cholesterol) as an alternative to whole egg products based on customer demand.</t>
  </si>
  <si>
    <t>Liquid pasteurized frozen egg products must be used unless the end item has a distinct yolk.</t>
  </si>
  <si>
    <t>Two breakfast egg options served such as scrambled, poached, "fried", omelet, etc.</t>
  </si>
  <si>
    <t>No “processed cheese food” products apart from American cheese, upon request only. Use cheddar cheese as default option.</t>
  </si>
  <si>
    <t>Dairy and Eggs</t>
  </si>
  <si>
    <t>When cold, ready-to-serve (pre-dressed) salads are offered, options must contain less than or equal to 1 gram saturated fat per 100 calories equating to approximately 10% saturated fat content and be prepared with low-fat mayonnaise/salad dressing if recipe calls for mayonnaise or salad dressing.</t>
  </si>
  <si>
    <t>Dried fruit option such as but not limited to purple and golden raisins, cranberries, cherries, blueberries, figs, apples, pineapple, mango, papaya, bananas, apricots, plums, etc.</t>
  </si>
  <si>
    <t>Shredded cheese option such as but not limited to cheddar, parmesan, mozzarella, feta, cheese blend, bleu cheese, etc. will be rotated throughout the menu cycle. Low-fat or made with 2% milk options preferred.</t>
  </si>
  <si>
    <t>Bean and legume options; rinsed and drained if canned, such as but not limited to black, garbanzo, kidney, pinto, will be rotated throughout the menu cycle.</t>
  </si>
  <si>
    <t>Nuts, seeds, olives, and avocado options such as but not limited to sunflower seeds, walnuts, pecans, almonds, cashews, macadamia, mixed nuts, peanuts, pine nuts, pumpkin seeds, pistachios, green or black olives, or avocado that is diced, sliced, mashed or guacamole without added fats will be rotated throughout the menu cycle.</t>
  </si>
  <si>
    <t>Unmixed/undressed protein, i.e. no added mayonnaise, such as but not limited to canned tuna, canned and deboned salmon, hard boiled eggs, ham, chicken, turkey, green soybeans, edamame; 1% or 2% fat cottage cheese, will be rotated throughout the menu cycle.</t>
  </si>
  <si>
    <t>Seasonal fresh fruits and vegetables including locally procured, incorporated in menu as much as possible when available. Produce options as listed in the Produce Guide. Produce priority is as follows: 1-Fresh, 2-Frozen, 3-Dried, 4-Canned. Produce to be rotated throughout the menu cycle.</t>
  </si>
  <si>
    <t>Salad Bar</t>
  </si>
  <si>
    <t>Cold, ready-to-serve, pre-dressed salads are optional. If more than one is served, encourage variety in types of salads used, i.e. starchy salad, non-starchy vegetable salad, fruit salad, bean salad.</t>
  </si>
  <si>
    <t>Seven salad dressings will be served to include two regular fat options and five containing less than or equal to 1g saturated fat per 100 calories, equating to approximately 10% saturated fat content. Olive oil and vinegar will be offered independently as salad dressings in separate dispensers. Individual salad dressing packets are only to be used for carry-out or grab-and-go service and must include one full fat and one reduced-fat option.</t>
  </si>
  <si>
    <t>The salad bar will include a minimum of ten fresh toppings. Refer to Appendix E for color categories. One topping from the red, blue, and purple produce group. One topping from the orange and yellow produce group. One topping from the white, tan, and brown produce group. One topping from the green produce group. One undressed/unmixed protein option. One bean/legume option. One unsalted nut/seed, olive, or avocado option. One shredded cheese option. One fresh, dried, or canned packed in light syrup or 100% juice fruit option. One 1% or 2% cottage cheese option.</t>
  </si>
  <si>
    <t>One leafy green salad (minimum of 50% dark green leaves such as, but not limited to romaine, spinach, mixed greens, arugula, with no dressing added.</t>
  </si>
  <si>
    <t>Fruit topping for grilled specialty items priority: 1-Frozen no added sweeteners, 2-Fresh, 3-Canned packed in light syrup or 100% juice. No canned pie filling will be served as fruit topping option.</t>
  </si>
  <si>
    <t>When breakfast syrup is served, offer sugar-free breakfast syrup based on customer demand.</t>
  </si>
  <si>
    <t>Grilled specialty items include pancakes, waffles, French toast, etc. Priority: 1-Whole grain, 2-Made with real fruit/vegetables, 3-Deep Color, 4-White/Enriched.</t>
  </si>
  <si>
    <t>Starch options include, but are not limited to, potatoes (white, purple, gold, red, sweet), rice (brown, white, wild), pasta (whole grain, vegetable, white), quinoa (any color), couscous, squash (acorn, butternut, pumpkin), etc.</t>
  </si>
  <si>
    <t>Specialty bread options include: dinner rolls, cornbread, garlic bread, bagel, English muffin, cinnamon raisin bread, fruit or vegetable breads, or sandwich/bagel thins, etc.</t>
  </si>
  <si>
    <t>Tortilla options include, but are not limited to, whole grain, spinach, plain, and tomato basil, etc. Flavors to be rotated throughout the menu cycle.</t>
  </si>
  <si>
    <t>Hot cereal options include, but are not limited to, oatmeal, grits, cream of wheat, malt-o-meal, and quinoa, etc. with preference of higher fiber options served more frequently.</t>
  </si>
  <si>
    <t>Pre-packaged bar options include, but are not limited to: Kashi, Lara, Quest, Nature Valley, Zone, Rise, Clif, Health Warrior, Oatmega, etc. Review food labels to ensure hemp derivatives are not a listed ingredient.</t>
  </si>
  <si>
    <t>Grains and Starches</t>
  </si>
  <si>
    <t>Breakfast syrup, one fruit and one nut topping will be offered as a side for grilled specialty items. Fruit topping priority 1-Frozen, no sugar added, 2-Fresh, 3-Canned if packed in light syrup or 100% juice. No canned pie filling to be served as fruit topping option for grilled specialty items.</t>
  </si>
  <si>
    <t>One grilled specialty item served at breakfast rotated throughout the menu cycle. Priority: 1-Whole grain, 2-Made with real fruit/vegetables, 3-Deep Color, 4-White/Enriched.</t>
  </si>
  <si>
    <t>One breakfast pastry such as a muffin, quick bread, which follows recipe guidance at Appendix B if made in-house. If store-bought or pre-made, must contain less than or equal to 10g fat per serving and less than or equal to 25g sugar per serving.</t>
  </si>
  <si>
    <t>Two hot starches served at lunch and dinner without added fats or sugars. Priority: 1-Whole grain, 2-Made with real fruit/vegetables, 3-Deep Color, 4-White/Enriched.</t>
  </si>
  <si>
    <t>One hot starch served at breakfast with minimal to no added fat or sugar. Priority: 1-Whole grain, 2-Vegetable Enhanced, 3-Deep Color, 4-White/Enriched.</t>
  </si>
  <si>
    <t>A prepackaged bar (i.e. granola, cereal, energy bars, etc.) may be offered with &gt;3 grams of fiber, &gt;5g protein, and less than or equal to 25% calories from sugar served at all meals. Cereal bars, if offered, may substitute for a cold cereal choice and may be available at all meals.</t>
  </si>
  <si>
    <t>One whole grain hot cereal without added fat or sugars served at breakfast.</t>
  </si>
  <si>
    <t>Choice of six (6) ready-to-eat cold cereals. Two must have 100% whole grain listed as first ingredient. Three must be without sugar coating and at least one non-sugar coated option contain &gt;3g fiber per serving. Bulk dispensing of the two highest volume cereals is mandatory.</t>
  </si>
  <si>
    <t>One tortilla. One variety or /specialty bread such as cinnamon raisin bread, corn bread, English muffin or other suitable nutritionally beneficial breads. Restriction of sodium content of bread per DoD 1338 not applicable in ARSOF population due to increased electrolyte needs.</t>
  </si>
  <si>
    <t>Four (4) choices of breads at all meals. One 100% whole grain bread with at least 2 ms fiber per serving. One whole grain white bread with at least 2 grams fiber per serving.</t>
  </si>
  <si>
    <t>One or more appropriate sources of vitamin C per day which contain 30 percent of the reference daily intake or daily reference value with citrus fruits, kiwi, cantaloupe, strawberries, and beverages to include citrus, cranberry, or tomato juices.</t>
  </si>
  <si>
    <t>Seasonal fresh fruits including locally procured, incorporated in menu as much as possible when available. Produce options as listed in the Produce Guide. Produce will be rotated throughout the menu cycle.</t>
  </si>
  <si>
    <t>Fruits on dessert and salad bars will be cut up or pre-prepared ready to eat.</t>
  </si>
  <si>
    <t>Offer minimally sweetened or unsweetened (preferred) pureed fruit or compote, i.e. apple sauce, cooked fruit, cooked/heated frozen fruit, in place of canned fruit pie filling.</t>
  </si>
  <si>
    <t>Dried fruits, unsweetened preferred) available at meals, i.e. purple or gold raisins, apricots, figs, apples, mangos, pineapple, cranberries, blueberries, cherries, pears, plums.</t>
  </si>
  <si>
    <t>Frozen with no added sweetener or canned, packed in light syrup or 100% juice, fruits when fresh fruits are not available. Priority: 1-Fresh, 2-Frozen, 3-Dried, 4-Canned.</t>
  </si>
  <si>
    <t>One dried fruit served at every meal.</t>
  </si>
  <si>
    <t>Bananas available at breakfast daily when available in season.</t>
  </si>
  <si>
    <t>One fruit served on dessert or fruit bar, Priority: 1-Fresh, 2-Frozen, 3-Dried, 4-Canned.</t>
  </si>
  <si>
    <t>Two fresh fruit choices per meal, cut up and ready to eat.</t>
  </si>
  <si>
    <t>Two (2) 100% single fruit or blended fruit juices, including one fortified with calcium and Vitamin D.</t>
  </si>
  <si>
    <t>Fruits and Fruit Juices</t>
  </si>
  <si>
    <t>Use of added fats, sugars and salt not preferred on vegetables. When used as critical flavor enhancer, refer to Appendix B, Preparation and Cooking Standard Guidelines for recipe guidance.</t>
  </si>
  <si>
    <t>Non-starchy vegetables can be found in Appendix E which include, but are not limited to, green beans, broccoli, cabbage, carrots, cauliflower, spinach, and summer squash.</t>
  </si>
  <si>
    <t>Starchy vegetables can be found in Appendix E, which include, but are not limited to potatoes, corn, peas, sweet potatoes, yams, acorn squash, butternut squash and pumpkin.</t>
  </si>
  <si>
    <t>Legumes/beans include, but are not limited to, peanuts, black eyed peas, lentils, lima beans, black beans, kidney beans, cannellini beans, pinto beans, baked beans, chickpeas/garbanzo beans, navy beans, and refried beans.</t>
  </si>
  <si>
    <t>Seasonal fresh vegetables, including locally procured, incorporated in menu as much as possible when available. Seasonal produce options as listed in Appendix E. Produce priority is as follows: 1. Fresh 2. Frozen 3. Dried 4. Canned. Produce and cooking methods to be rotated throughout the menu cycle.</t>
  </si>
  <si>
    <t>Guidelines</t>
  </si>
  <si>
    <t>Hot vegetables placed on hot line as first available selection.</t>
  </si>
  <si>
    <t>One legume/bean option available at lunch and dinner meals. If canned, must be drained and rinsed before placing on line or incorporating into a recipe.</t>
  </si>
  <si>
    <t>Two hot vegetables per meal with minimal to no added fat, sugar or salt; one starch and one non-starchy deep-colored vegetable of two different colors as outlined in the produce guide at Appendix E. Priority: 1. Fresh 2. Frozen 3. Dried 4. Canned.</t>
  </si>
  <si>
    <t>Vegetables.</t>
  </si>
  <si>
    <t>Lean breakfast meat option include but are not limited to: turkey, lean ham, Canadian bacon, chicken, lean beef, etc. No nutritional value or evidence to support requirement of serving bacon and creamed beef daily.</t>
  </si>
  <si>
    <t>No more than two special occasions per month. Special occasion menus will be approved by the command dietitian.</t>
  </si>
  <si>
    <t>Sauces and gravies are served separately unless integral to the recipe.</t>
  </si>
  <si>
    <t>Only lean ground meats, i.e. beef, chicken and turkey, ≥90% lean, with no fillers or extenders.</t>
  </si>
  <si>
    <t>Meat cuts must have visible fat removed and contain less than or equal to 2 grams saturated fat per 100 calories, equating to approximately 20% saturated fat content.</t>
  </si>
  <si>
    <t>Preferred cuts may include, but are not limited to round, loin, leg, breast, tenderloin, etc.</t>
  </si>
  <si>
    <t>Methods of preparation to include, but not limited to baking, braising, broiling, grilling, poaching, roasting, sautéing, steaming, stir-frying, stewing, searing, etc.</t>
  </si>
  <si>
    <t>Two breakfast meat options, one of which must be a lower fat option (i.e. turkey bacon, Canadian bacon, or center cut bacon. Lower fat option must contain less than or equal to 1 gram of saturated fat per 100 calories, equating to approximately 10% saturated fat content. No more than one higher fat breakfast meat daily, i.e. bacon, sausage, or other breakfast meat with high fat content.</t>
  </si>
  <si>
    <t>Based on demand, one or more vegetarian options containing a plant based protein source (e.g., beans, lentils, meatless or soy based type crumbles, patties) at the lunch and dinner meals.</t>
  </si>
  <si>
    <t>Legumes and beans three times per week, either as a main entree or side dish, with less than or equal to 1 gram saturated fat per 100 calories (equates to approximately 10% saturated fat content).</t>
  </si>
  <si>
    <t>Fish served at least three times per week, one of which must be high in omega-3 fatty acids such as but not limited to salmon, tuna, trout, herring, mackerel, etc.</t>
  </si>
  <si>
    <t>Two (2) main entrée choices, which will be naturally lean selections; such as, but not limited to, fish, seafood, poultry, red meat, or vegetarian, prepared and served without added fat (round or loin cuts that have been baked, grilled, or roasted and with visible fat removed).</t>
  </si>
  <si>
    <t>Meats and Entrees</t>
  </si>
  <si>
    <t>THOR3, Army Menu Standards Checklist</t>
  </si>
  <si>
    <t xml:space="preserve">(Critical) Has the Contracting Officer appointed a Contracting Officer Representative (COR) in writing to perform surveillance with the following qualities?
Do they have a valid Food Protection Managers certification?
</t>
  </si>
  <si>
    <t>AR 30-22
TM 4-41.12</t>
  </si>
  <si>
    <t>R15</t>
  </si>
  <si>
    <t>Possess the FSCM certificate from ACES within the past 5 years? (If not, is there a MFR on file)</t>
  </si>
  <si>
    <t>(Critical) Are subsistence vendor contract discrepancy reports prepared and processed to DLA-TS with a copy provided to ACES? </t>
  </si>
  <si>
    <t xml:space="preserve">(Critical) Has the Logisitics Readiness Center submitted for the annual food program budget? </t>
  </si>
  <si>
    <t xml:space="preserve">Is a hazardous communication (HAZCOM) policy established? </t>
  </si>
  <si>
    <t>T-1</t>
  </si>
  <si>
    <t>T-2</t>
  </si>
  <si>
    <t>T-3</t>
  </si>
  <si>
    <t>T-4</t>
  </si>
  <si>
    <t>PWS/PRS
QASP</t>
  </si>
  <si>
    <t xml:space="preserve"> Soldier Fueling Initiative, Lunch/Dinner Menu Standards Checklist</t>
  </si>
  <si>
    <t>SOUP: Soup must be offered in cold weather months to be consumed as a warming beverage. Soup is optional, but encouraged in warmer weather months</t>
  </si>
  <si>
    <t>Three main entrée choices must be provided. One will be a meatless entrée</t>
  </si>
  <si>
    <t>Lactose free milk and/or soy milk (or other non-dairy milk option) Non-dairy 'milk' must be fortified th same as cows milk</t>
  </si>
  <si>
    <r>
      <rPr>
        <b/>
        <sz val="11"/>
        <color theme="1"/>
        <rFont val="Arial"/>
        <family val="2"/>
      </rPr>
      <t xml:space="preserve">Coffee </t>
    </r>
    <r>
      <rPr>
        <sz val="11"/>
        <color theme="1"/>
        <rFont val="Arial"/>
        <family val="2"/>
      </rPr>
      <t>(regular and decaf), Iced coffee may be offered.</t>
    </r>
  </si>
  <si>
    <t>Rotate selections of plant-based (vegetables, legumes) soup, stew, or chili, especially where population demands for plant-based/plant-forward foods are indicated.</t>
  </si>
  <si>
    <t>Scrambled tofu, or approved plant based egg substitute offered as an egg alternative</t>
  </si>
  <si>
    <t>Vinegars (apple cider, balsamic, red, or sherry—NOT white cooking vinegar) and lemon juice for salads.</t>
  </si>
  <si>
    <t>MILK  Dairy Pasteurized Milk, Lactose free milk and/or soy (or other non-dairy milk option) Non-dairy 'milk' must be fortified</t>
  </si>
  <si>
    <t>Coffee (regular and decaf), iced coffee may be offered</t>
  </si>
  <si>
    <t xml:space="preserve"> Soldier Fueling Initiative, Breakfast Menu Standards Checklist</t>
  </si>
  <si>
    <t>Standard salad bar includes 50% deeply colored leafy green salad and a minimum of 10 fresh toppings (cannot count items that are canned, jarred, or frozen).</t>
  </si>
  <si>
    <r>
      <rPr>
        <b/>
        <sz val="10"/>
        <color theme="1"/>
        <rFont val="Arial"/>
        <family val="2"/>
      </rPr>
      <t>Desserts are optional</t>
    </r>
    <r>
      <rPr>
        <sz val="10"/>
        <color theme="1"/>
        <rFont val="Arial"/>
        <family val="2"/>
      </rPr>
      <t xml:space="preserve">
If desserts are offered:Offer a variety of options
Dessert servings may not exceed 300 calories per serving
Fresh fruit served on all dessert bars
Only offer trans-fat free (zero grams of trans fat per serving) baked products.
whole grain, pasta, whole grain pasta, potatoes, grain &amp; legume combo  etc...
One must be a reduced-fat dessert</t>
    </r>
  </si>
  <si>
    <t>Desserts:</t>
  </si>
  <si>
    <t>Bread:</t>
  </si>
  <si>
    <t>Offer a minimum of three protein items e.g.,chopped or shredded chicken, tofu, plain tuna, beef, vegetarian crumbles.</t>
  </si>
  <si>
    <t xml:space="preserve">Minimum of two different hot starch choices e.g., whole grain, pasta, potatoes, grain &amp; legume combo  etc.) offered at lunch and dinner. One should be prepared without animal products.
Hot legume entrée or side dish offered daily </t>
  </si>
  <si>
    <t>Go For Green 2.0  Requirements and Coding Goals</t>
  </si>
  <si>
    <t>The caloric value of each menu item will be posted on the posted menu by the DFM to promote healthy food choices.</t>
  </si>
  <si>
    <t xml:space="preserve">  Minnimum of 1 mainline entrée</t>
  </si>
  <si>
    <t xml:space="preserve">  Minnimum of mainline starchy side (every other day)</t>
  </si>
  <si>
    <t xml:space="preserve">    Minnimum of mainline non-starchy side</t>
  </si>
  <si>
    <t xml:space="preserve">    Minnimum of short order entrée (omelet)</t>
  </si>
  <si>
    <t xml:space="preserve">   Minnimum of 6 breakfast/fitness bar items (not more than 3 red items)</t>
  </si>
  <si>
    <t xml:space="preserve">   Minnimum of  2 cold cereals (not more than 2 red items)</t>
  </si>
  <si>
    <t xml:space="preserve">    Minnimum of 1 hot cereal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</si>
</sst>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b/>
      <sz val="11"/>
      <color theme="1"/>
      <name val="Calibri"/>
      <family val="2"/>
      <scheme val="minor"/>
    </font>
    <font>
      <sz val="10"/>
      <name val="Arial"/>
      <family val="2"/>
    </font>
    <font>
      <b/>
      <sz val="12"/>
      <color theme="1"/>
      <name val="Arial"/>
      <family val="2"/>
    </font>
    <font>
      <b/>
      <sz val="12"/>
      <color rgb="FF000000"/>
      <name val="Arial"/>
      <family val="2"/>
    </font>
    <font>
      <b/>
      <sz val="12"/>
      <color rgb="FFFF0000"/>
      <name val="Arial"/>
      <family val="2"/>
    </font>
    <font>
      <b/>
      <i/>
      <u/>
      <sz val="12"/>
      <color rgb="FF000000"/>
      <name val="Arial"/>
      <family val="2"/>
    </font>
    <font>
      <b/>
      <sz val="18"/>
      <color theme="1"/>
      <name val="Arial"/>
      <family val="2"/>
    </font>
    <font>
      <b/>
      <sz val="26"/>
      <color theme="1"/>
      <name val="Arial"/>
      <family val="2"/>
    </font>
    <font>
      <b/>
      <sz val="18"/>
      <color rgb="FFFF0000"/>
      <name val="Arial"/>
      <family val="2"/>
    </font>
    <font>
      <b/>
      <sz val="18"/>
      <color rgb="FF000000"/>
      <name val="Arial"/>
      <family val="2"/>
    </font>
    <font>
      <b/>
      <i/>
      <u/>
      <sz val="18"/>
      <color rgb="FF000000"/>
      <name val="Arial"/>
      <family val="2"/>
    </font>
    <font>
      <b/>
      <sz val="18"/>
      <name val="Arial"/>
      <family val="2"/>
    </font>
    <font>
      <b/>
      <sz val="18"/>
      <color indexed="9"/>
      <name val="Arial"/>
      <family val="2"/>
    </font>
    <font>
      <b/>
      <sz val="18"/>
      <color indexed="8"/>
      <name val="Arial"/>
      <family val="2"/>
    </font>
    <font>
      <b/>
      <sz val="18"/>
      <color theme="0"/>
      <name val="Arial"/>
      <family val="2"/>
    </font>
    <font>
      <b/>
      <sz val="18"/>
      <color theme="1"/>
      <name val="Calibri"/>
      <family val="2"/>
      <scheme val="minor"/>
    </font>
    <font>
      <b/>
      <sz val="18"/>
      <color rgb="FFFF0000"/>
      <name val="Calibri"/>
      <family val="2"/>
      <scheme val="minor"/>
    </font>
    <font>
      <b/>
      <sz val="18"/>
      <color theme="0"/>
      <name val="Calibri"/>
      <family val="2"/>
      <scheme val="minor"/>
    </font>
    <font>
      <sz val="10"/>
      <color theme="1"/>
      <name val="Arial"/>
      <family val="2"/>
    </font>
    <font>
      <b/>
      <sz val="10"/>
      <color theme="1"/>
      <name val="Arial"/>
      <family val="2"/>
    </font>
    <font>
      <b/>
      <i/>
      <sz val="10"/>
      <color theme="1"/>
      <name val="Arial"/>
      <family val="2"/>
    </font>
    <font>
      <sz val="16"/>
      <color theme="1"/>
      <name val="Arial"/>
      <family val="2"/>
    </font>
    <font>
      <b/>
      <sz val="16"/>
      <color theme="1"/>
      <name val="Arial"/>
      <family val="2"/>
    </font>
    <font>
      <b/>
      <u/>
      <sz val="16"/>
      <color theme="1"/>
      <name val="Arial"/>
      <family val="2"/>
    </font>
    <font>
      <b/>
      <sz val="16"/>
      <name val="Arial"/>
      <family val="2"/>
    </font>
    <font>
      <b/>
      <sz val="16"/>
      <color rgb="FFFF0000"/>
      <name val="Arial"/>
      <family val="2"/>
    </font>
    <font>
      <b/>
      <u/>
      <sz val="16"/>
      <color rgb="FFFF0000"/>
      <name val="Arial"/>
      <family val="2"/>
    </font>
    <font>
      <sz val="16"/>
      <name val="Arial"/>
      <family val="2"/>
    </font>
    <font>
      <b/>
      <sz val="16"/>
      <color rgb="FF231F20"/>
      <name val="Arial"/>
      <family val="2"/>
    </font>
    <font>
      <sz val="16"/>
      <color rgb="FF231F20"/>
      <name val="Arial"/>
      <family val="2"/>
    </font>
    <font>
      <u/>
      <sz val="16"/>
      <color rgb="FF231F20"/>
      <name val="Arial"/>
      <family val="2"/>
    </font>
    <font>
      <i/>
      <sz val="16"/>
      <color theme="1"/>
      <name val="Arial"/>
      <family val="2"/>
    </font>
    <font>
      <sz val="11"/>
      <color theme="1"/>
      <name val="Arial"/>
      <family val="2"/>
    </font>
    <font>
      <b/>
      <sz val="11"/>
      <color theme="1"/>
      <name val="Arial"/>
      <family val="2"/>
    </font>
    <font>
      <b/>
      <u/>
      <sz val="11"/>
      <color theme="1"/>
      <name val="Arial"/>
      <family val="2"/>
    </font>
    <font>
      <b/>
      <sz val="11"/>
      <color rgb="FFFF0000"/>
      <name val="Arial"/>
      <family val="2"/>
    </font>
    <font>
      <b/>
      <u/>
      <sz val="11"/>
      <color rgb="FFFF0000"/>
      <name val="Arial"/>
      <family val="2"/>
    </font>
    <font>
      <b/>
      <sz val="11"/>
      <name val="Arial"/>
      <family val="2"/>
    </font>
    <font>
      <sz val="11"/>
      <name val="Arial"/>
      <family val="2"/>
    </font>
    <font>
      <b/>
      <sz val="11"/>
      <color theme="0"/>
      <name val="Arial"/>
      <family val="2"/>
    </font>
    <font>
      <b/>
      <u/>
      <sz val="11"/>
      <color rgb="FF000000"/>
      <name val="Arial"/>
      <family val="2"/>
    </font>
    <font>
      <b/>
      <sz val="14"/>
      <name val="Arial"/>
      <family val="2"/>
    </font>
    <font>
      <u/>
      <sz val="11"/>
      <color theme="1"/>
      <name val="Arial"/>
      <family val="2"/>
    </font>
    <font>
      <b/>
      <sz val="12"/>
      <name val="Arial"/>
      <family val="2"/>
    </font>
    <font>
      <sz val="11"/>
      <color rgb="FF000000"/>
      <name val="Arial"/>
      <family val="2"/>
    </font>
    <font>
      <sz val="11"/>
      <color rgb="FF231F20"/>
      <name val="Arial"/>
      <family val="2"/>
    </font>
    <font>
      <sz val="7"/>
      <name val="Arial"/>
      <family val="2"/>
    </font>
    <font>
      <sz val="7"/>
      <color theme="1"/>
      <name val="Arial"/>
      <family val="2"/>
    </font>
    <font>
      <b/>
      <sz val="14"/>
      <color theme="1"/>
      <name val="Arial"/>
      <family val="2"/>
    </font>
    <font>
      <sz val="16"/>
      <color rgb="FF000000"/>
      <name val="Arial"/>
      <family val="2"/>
    </font>
    <font>
      <sz val="16"/>
      <color theme="0"/>
      <name val="Arial"/>
      <family val="2"/>
    </font>
    <font>
      <b/>
      <sz val="16"/>
      <color rgb="FF000000"/>
      <name val="Arial"/>
      <family val="2"/>
    </font>
    <font>
      <sz val="18"/>
      <color theme="1"/>
      <name val="Arial"/>
      <family val="2"/>
    </font>
  </fonts>
  <fills count="18">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006FC0"/>
        <bgColor indexed="64"/>
      </patternFill>
    </fill>
    <fill>
      <patternFill patternType="solid">
        <fgColor rgb="FFD0D7E8"/>
        <bgColor indexed="64"/>
      </patternFill>
    </fill>
    <fill>
      <patternFill patternType="solid">
        <fgColor rgb="FF00AF50"/>
        <bgColor indexed="64"/>
      </patternFill>
    </fill>
    <fill>
      <patternFill patternType="solid">
        <fgColor rgb="FFE9ECF4"/>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14999847407452621"/>
        <bgColor theme="0" tint="-0.14999847407452621"/>
      </patternFill>
    </fill>
    <fill>
      <patternFill patternType="solid">
        <fgColor theme="8"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tint="-0.249977111117893"/>
        <bgColor theme="0" tint="-0.14999847407452621"/>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theme="1"/>
      </left>
      <right/>
      <top style="thin">
        <color indexed="64"/>
      </top>
      <bottom/>
      <diagonal/>
    </border>
    <border>
      <left style="thin">
        <color indexed="64"/>
      </left>
      <right style="medium">
        <color indexed="64"/>
      </right>
      <top style="thin">
        <color theme="1"/>
      </top>
      <bottom/>
      <diagonal/>
    </border>
    <border>
      <left style="thin">
        <color indexed="64"/>
      </left>
      <right/>
      <top style="thin">
        <color theme="1"/>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0" fontId="2" fillId="0" borderId="0"/>
  </cellStyleXfs>
  <cellXfs count="326">
    <xf numFmtId="0" fontId="0" fillId="0" borderId="0" xfId="0"/>
    <xf numFmtId="0" fontId="0" fillId="0" borderId="0" xfId="0" applyBorder="1" applyAlignment="1"/>
    <xf numFmtId="0" fontId="0" fillId="0" borderId="12" xfId="0" applyBorder="1" applyAlignment="1"/>
    <xf numFmtId="0" fontId="1" fillId="0" borderId="0" xfId="0" applyFont="1" applyBorder="1" applyAlignment="1"/>
    <xf numFmtId="0" fontId="3" fillId="0" borderId="7" xfId="0" applyFont="1" applyBorder="1" applyAlignment="1">
      <alignment horizontal="center" vertical="center"/>
    </xf>
    <xf numFmtId="0" fontId="5" fillId="0" borderId="1" xfId="0" applyFont="1" applyBorder="1" applyAlignment="1">
      <alignment horizontal="left" vertical="center" wrapText="1" readingOrder="1"/>
    </xf>
    <xf numFmtId="0" fontId="3" fillId="0" borderId="1" xfId="0" applyFont="1" applyBorder="1" applyAlignment="1">
      <alignment horizontal="left" vertical="center" wrapText="1"/>
    </xf>
    <xf numFmtId="0" fontId="4" fillId="0" borderId="1" xfId="0" applyFont="1" applyBorder="1" applyAlignment="1">
      <alignment horizontal="left" vertical="center" wrapText="1" readingOrder="1"/>
    </xf>
    <xf numFmtId="0" fontId="4" fillId="3" borderId="1" xfId="0" applyFont="1" applyFill="1" applyBorder="1" applyAlignment="1">
      <alignment horizontal="left" vertical="center" wrapText="1" readingOrder="1"/>
    </xf>
    <xf numFmtId="0" fontId="3" fillId="3" borderId="1" xfId="0" applyFont="1" applyFill="1" applyBorder="1"/>
    <xf numFmtId="0" fontId="3" fillId="0" borderId="6" xfId="0" applyFont="1" applyBorder="1" applyAlignment="1">
      <alignment horizontal="left" vertical="center"/>
    </xf>
    <xf numFmtId="0" fontId="3" fillId="0" borderId="1" xfId="0" applyFont="1" applyFill="1" applyBorder="1" applyAlignment="1">
      <alignment horizontal="left" vertical="center" wrapText="1"/>
    </xf>
    <xf numFmtId="0" fontId="4" fillId="2" borderId="1" xfId="0" applyFont="1" applyFill="1" applyBorder="1" applyAlignment="1">
      <alignment horizontal="left" vertical="center" wrapText="1" readingOrder="1"/>
    </xf>
    <xf numFmtId="0" fontId="3" fillId="0" borderId="9" xfId="0" applyFont="1" applyBorder="1" applyAlignment="1">
      <alignment horizontal="center" vertical="center"/>
    </xf>
    <xf numFmtId="0" fontId="5" fillId="0" borderId="3" xfId="0" applyFont="1" applyBorder="1" applyAlignment="1">
      <alignment horizontal="left" vertical="center" wrapText="1" readingOrder="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center" vertical="center"/>
    </xf>
    <xf numFmtId="0" fontId="4" fillId="0" borderId="11" xfId="0" applyFont="1" applyBorder="1" applyAlignment="1">
      <alignment horizontal="left" vertical="center" wrapText="1" readingOrder="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4" fillId="3" borderId="11" xfId="0" applyFont="1" applyFill="1" applyBorder="1" applyAlignment="1">
      <alignment horizontal="left" vertical="center" wrapText="1" readingOrder="1"/>
    </xf>
    <xf numFmtId="0" fontId="3" fillId="3" borderId="11" xfId="0" applyFont="1" applyFill="1" applyBorder="1"/>
    <xf numFmtId="0" fontId="3" fillId="3" borderId="8" xfId="0" applyFont="1" applyFill="1" applyBorder="1"/>
    <xf numFmtId="0" fontId="4" fillId="0" borderId="6" xfId="0" applyFont="1" applyBorder="1" applyAlignment="1">
      <alignment horizontal="left" vertical="center"/>
    </xf>
    <xf numFmtId="0" fontId="3" fillId="0" borderId="11" xfId="0" applyFont="1" applyFill="1" applyBorder="1" applyAlignment="1">
      <alignment horizontal="left" vertical="center" wrapText="1"/>
    </xf>
    <xf numFmtId="0" fontId="3" fillId="3" borderId="6" xfId="0" applyFont="1" applyFill="1" applyBorder="1"/>
    <xf numFmtId="0" fontId="3" fillId="0" borderId="6" xfId="0" applyFont="1" applyFill="1" applyBorder="1" applyAlignment="1">
      <alignment horizontal="left" vertical="center" wrapText="1"/>
    </xf>
    <xf numFmtId="0" fontId="4" fillId="0" borderId="6" xfId="0" applyFont="1" applyBorder="1" applyAlignment="1">
      <alignment horizontal="center" vertical="center" readingOrder="1"/>
    </xf>
    <xf numFmtId="0" fontId="5" fillId="0" borderId="11" xfId="0" applyFont="1" applyBorder="1" applyAlignment="1">
      <alignment horizontal="left" vertical="center" wrapText="1" readingOrder="1"/>
    </xf>
    <xf numFmtId="0" fontId="3" fillId="3" borderId="11" xfId="0" applyFont="1" applyFill="1" applyBorder="1" applyAlignment="1">
      <alignment horizontal="left" vertical="center" wrapText="1"/>
    </xf>
    <xf numFmtId="0" fontId="3" fillId="3" borderId="8" xfId="0" applyFont="1" applyFill="1" applyBorder="1" applyAlignment="1">
      <alignment horizontal="left" vertical="center" wrapText="1"/>
    </xf>
    <xf numFmtId="0" fontId="7" fillId="12" borderId="1" xfId="0" applyFont="1" applyFill="1" applyBorder="1" applyAlignment="1">
      <alignment horizontal="center" vertical="center"/>
    </xf>
    <xf numFmtId="0" fontId="7" fillId="0" borderId="7" xfId="0" applyFont="1" applyBorder="1" applyAlignment="1">
      <alignment horizontal="center" vertical="center"/>
    </xf>
    <xf numFmtId="0" fontId="9" fillId="0" borderId="1" xfId="0" applyFont="1" applyBorder="1" applyAlignment="1">
      <alignment horizontal="left" vertical="center" wrapText="1" readingOrder="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6" xfId="0" applyFont="1" applyBorder="1"/>
    <xf numFmtId="0" fontId="10" fillId="0" borderId="1" xfId="0" applyFont="1" applyBorder="1" applyAlignment="1">
      <alignment horizontal="left" vertical="center" wrapText="1" readingOrder="1"/>
    </xf>
    <xf numFmtId="0" fontId="10" fillId="0" borderId="11" xfId="0" applyFont="1" applyBorder="1" applyAlignment="1">
      <alignment horizontal="left" vertical="center" wrapText="1" readingOrder="1"/>
    </xf>
    <xf numFmtId="0" fontId="7" fillId="0" borderId="11" xfId="0" applyFont="1" applyBorder="1" applyAlignment="1">
      <alignment horizontal="left" vertical="center" wrapText="1"/>
    </xf>
    <xf numFmtId="0" fontId="10" fillId="3" borderId="1" xfId="0" applyFont="1" applyFill="1" applyBorder="1" applyAlignment="1">
      <alignment horizontal="left" vertical="center" wrapText="1" readingOrder="1"/>
    </xf>
    <xf numFmtId="0" fontId="7" fillId="3" borderId="1" xfId="0" applyFont="1" applyFill="1" applyBorder="1"/>
    <xf numFmtId="0" fontId="7" fillId="3" borderId="1" xfId="0" applyFont="1" applyFill="1" applyBorder="1" applyAlignment="1">
      <alignment horizontal="center" vertical="center"/>
    </xf>
    <xf numFmtId="0" fontId="10" fillId="0" borderId="1" xfId="0" applyFont="1" applyBorder="1" applyAlignment="1">
      <alignment horizontal="left" vertical="center"/>
    </xf>
    <xf numFmtId="0" fontId="7" fillId="0" borderId="6" xfId="0" applyFont="1" applyBorder="1" applyAlignment="1">
      <alignment horizontal="left" vertical="center"/>
    </xf>
    <xf numFmtId="0" fontId="7" fillId="0" borderId="1" xfId="0" applyFont="1" applyFill="1" applyBorder="1" applyAlignment="1">
      <alignment horizontal="left" vertical="center" wrapText="1"/>
    </xf>
    <xf numFmtId="0" fontId="10" fillId="0" borderId="1" xfId="0" applyFont="1" applyBorder="1" applyAlignment="1">
      <alignment horizontal="center" vertical="center" readingOrder="1"/>
    </xf>
    <xf numFmtId="0" fontId="10" fillId="2" borderId="1" xfId="0" applyFont="1" applyFill="1" applyBorder="1" applyAlignment="1">
      <alignment horizontal="left" vertical="center" wrapText="1" readingOrder="1"/>
    </xf>
    <xf numFmtId="0" fontId="7" fillId="0" borderId="1" xfId="0" applyFont="1" applyBorder="1" applyAlignment="1">
      <alignment horizontal="left" vertical="center"/>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xf>
    <xf numFmtId="10" fontId="12" fillId="0" borderId="6" xfId="0" applyNumberFormat="1" applyFont="1" applyBorder="1" applyAlignment="1">
      <alignment horizontal="left" vertical="center"/>
    </xf>
    <xf numFmtId="0" fontId="13" fillId="7" borderId="7" xfId="0" applyFont="1" applyFill="1" applyBorder="1" applyAlignment="1">
      <alignment horizontal="center" vertical="center" wrapText="1"/>
    </xf>
    <xf numFmtId="0" fontId="14" fillId="8" borderId="1"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3" fillId="9" borderId="7" xfId="0" applyFont="1" applyFill="1" applyBorder="1" applyAlignment="1">
      <alignment horizontal="center" vertical="center" wrapText="1"/>
    </xf>
    <xf numFmtId="0" fontId="14" fillId="10" borderId="1"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5" borderId="7"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7" fillId="0" borderId="1" xfId="0" applyFont="1" applyBorder="1" applyAlignment="1">
      <alignment horizontal="left" vertical="center" wrapText="1"/>
    </xf>
    <xf numFmtId="0" fontId="7" fillId="12" borderId="1"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wrapText="1"/>
    </xf>
    <xf numFmtId="0" fontId="7" fillId="3" borderId="1" xfId="0" applyFont="1" applyFill="1" applyBorder="1" applyAlignment="1">
      <alignment wrapText="1"/>
    </xf>
    <xf numFmtId="0" fontId="7" fillId="3" borderId="1" xfId="0" applyFont="1" applyFill="1" applyBorder="1" applyAlignment="1">
      <alignment horizontal="center" vertical="center" wrapText="1"/>
    </xf>
    <xf numFmtId="0" fontId="7" fillId="0" borderId="8" xfId="0" applyFont="1" applyBorder="1" applyAlignment="1">
      <alignment horizontal="left" vertical="center" wrapText="1"/>
    </xf>
    <xf numFmtId="10" fontId="12" fillId="0" borderId="6" xfId="0" applyNumberFormat="1" applyFont="1" applyBorder="1" applyAlignment="1">
      <alignment horizontal="left" vertical="center" wrapText="1"/>
    </xf>
    <xf numFmtId="0" fontId="7" fillId="0" borderId="6" xfId="0" applyFont="1" applyFill="1" applyBorder="1"/>
    <xf numFmtId="9" fontId="12" fillId="0" borderId="6" xfId="0" applyNumberFormat="1" applyFont="1" applyBorder="1" applyAlignment="1">
      <alignment horizontal="left" vertical="center"/>
    </xf>
    <xf numFmtId="0" fontId="10" fillId="0" borderId="1" xfId="0" applyFont="1" applyBorder="1" applyAlignment="1">
      <alignment horizontal="center" vertical="center" wrapText="1" readingOrder="1"/>
    </xf>
    <xf numFmtId="0" fontId="18" fillId="4"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0" fillId="3" borderId="1" xfId="0" applyFont="1" applyFill="1" applyBorder="1" applyAlignment="1">
      <alignment horizontal="center" vertical="center" wrapText="1" readingOrder="1"/>
    </xf>
    <xf numFmtId="0" fontId="7" fillId="1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center" vertical="center" wrapText="1"/>
    </xf>
    <xf numFmtId="0" fontId="10" fillId="0" borderId="1" xfId="0" applyFont="1" applyBorder="1" applyAlignment="1">
      <alignment horizontal="left" vertical="center" wrapText="1"/>
    </xf>
    <xf numFmtId="0" fontId="19" fillId="13" borderId="8" xfId="0" applyFont="1" applyFill="1" applyBorder="1" applyAlignment="1">
      <alignment vertical="top" wrapText="1"/>
    </xf>
    <xf numFmtId="0" fontId="19" fillId="13" borderId="15" xfId="0" applyFont="1" applyFill="1" applyBorder="1" applyAlignment="1">
      <alignment horizontal="center" vertical="center" wrapText="1"/>
    </xf>
    <xf numFmtId="0" fontId="19" fillId="13" borderId="15" xfId="0" applyFont="1" applyFill="1" applyBorder="1" applyAlignment="1">
      <alignment vertical="top" wrapText="1"/>
    </xf>
    <xf numFmtId="0" fontId="19" fillId="0" borderId="10" xfId="0" applyFont="1" applyBorder="1" applyAlignment="1">
      <alignment horizontal="center" vertical="center"/>
    </xf>
    <xf numFmtId="0" fontId="19" fillId="0" borderId="16" xfId="0" applyFont="1" applyBorder="1" applyAlignment="1">
      <alignment vertical="top" wrapText="1"/>
    </xf>
    <xf numFmtId="0" fontId="19" fillId="0" borderId="17" xfId="0" applyFont="1" applyBorder="1" applyAlignment="1">
      <alignment horizontal="center" vertical="center" wrapText="1"/>
    </xf>
    <xf numFmtId="0" fontId="19" fillId="0" borderId="17" xfId="0" applyFont="1" applyBorder="1" applyAlignment="1">
      <alignment vertical="top" wrapText="1"/>
    </xf>
    <xf numFmtId="0" fontId="19" fillId="0" borderId="7" xfId="0" applyFont="1" applyBorder="1" applyAlignment="1">
      <alignment horizontal="center" vertical="center"/>
    </xf>
    <xf numFmtId="0" fontId="19" fillId="13" borderId="16" xfId="0" applyFont="1" applyFill="1" applyBorder="1" applyAlignment="1">
      <alignment vertical="top" wrapText="1"/>
    </xf>
    <xf numFmtId="0" fontId="19" fillId="13" borderId="17" xfId="0" applyFont="1" applyFill="1" applyBorder="1" applyAlignment="1">
      <alignment horizontal="center" vertical="center" wrapText="1"/>
    </xf>
    <xf numFmtId="0" fontId="19" fillId="13" borderId="17" xfId="0" applyFont="1" applyFill="1" applyBorder="1" applyAlignment="1">
      <alignment vertical="top" wrapText="1"/>
    </xf>
    <xf numFmtId="0" fontId="20" fillId="5" borderId="16" xfId="0" applyFont="1" applyFill="1" applyBorder="1" applyAlignment="1">
      <alignment horizontal="center" vertical="center" wrapText="1"/>
    </xf>
    <xf numFmtId="0" fontId="20" fillId="5" borderId="17" xfId="0" applyFont="1" applyFill="1" applyBorder="1" applyAlignment="1">
      <alignment horizontal="center" vertical="center"/>
    </xf>
    <xf numFmtId="0" fontId="20" fillId="5" borderId="17" xfId="0" applyFont="1" applyFill="1" applyBorder="1" applyAlignment="1">
      <alignment horizontal="center" vertical="center" wrapText="1"/>
    </xf>
    <xf numFmtId="0" fontId="20" fillId="5" borderId="7" xfId="0" applyFont="1" applyFill="1" applyBorder="1" applyAlignment="1">
      <alignment horizontal="center" vertical="center"/>
    </xf>
    <xf numFmtId="0" fontId="19" fillId="0" borderId="18" xfId="0" applyFont="1" applyBorder="1" applyAlignment="1">
      <alignment vertical="top" wrapText="1"/>
    </xf>
    <xf numFmtId="0" fontId="20" fillId="0" borderId="16" xfId="0" applyFont="1" applyBorder="1" applyAlignment="1">
      <alignment vertical="top" wrapText="1"/>
    </xf>
    <xf numFmtId="0" fontId="19" fillId="13" borderId="18" xfId="0" applyFont="1" applyFill="1" applyBorder="1" applyAlignment="1">
      <alignment vertical="top" wrapText="1"/>
    </xf>
    <xf numFmtId="0" fontId="19" fillId="0" borderId="0" xfId="0" applyFont="1" applyAlignment="1">
      <alignment vertical="center"/>
    </xf>
    <xf numFmtId="0" fontId="19" fillId="13" borderId="8" xfId="0" applyFont="1" applyFill="1" applyBorder="1" applyAlignment="1">
      <alignment vertical="center" wrapText="1"/>
    </xf>
    <xf numFmtId="0" fontId="19" fillId="13" borderId="15" xfId="0" applyFont="1" applyFill="1" applyBorder="1" applyAlignment="1">
      <alignmen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13" borderId="16" xfId="0" applyFont="1" applyFill="1" applyBorder="1" applyAlignment="1">
      <alignment vertical="center" wrapText="1"/>
    </xf>
    <xf numFmtId="0" fontId="19" fillId="13" borderId="17" xfId="0" applyFont="1" applyFill="1" applyBorder="1" applyAlignment="1">
      <alignment vertical="center" wrapText="1"/>
    </xf>
    <xf numFmtId="0" fontId="0" fillId="0" borderId="0" xfId="0" applyAlignment="1">
      <alignment wrapText="1"/>
    </xf>
    <xf numFmtId="0" fontId="0" fillId="0" borderId="0" xfId="0" applyAlignment="1">
      <alignment horizontal="centerContinuous"/>
    </xf>
    <xf numFmtId="0" fontId="19" fillId="15" borderId="16" xfId="0" applyFont="1" applyFill="1" applyBorder="1" applyAlignment="1">
      <alignment vertical="center" wrapText="1"/>
    </xf>
    <xf numFmtId="0" fontId="19" fillId="15" borderId="17" xfId="0" applyFont="1" applyFill="1" applyBorder="1" applyAlignment="1">
      <alignment vertical="center" wrapText="1"/>
    </xf>
    <xf numFmtId="0" fontId="19" fillId="15" borderId="7" xfId="0" applyFont="1" applyFill="1" applyBorder="1" applyAlignment="1">
      <alignment horizontal="center" vertical="center"/>
    </xf>
    <xf numFmtId="0" fontId="19" fillId="13" borderId="8" xfId="0" applyFont="1" applyFill="1" applyBorder="1" applyAlignment="1">
      <alignment horizontal="left" vertical="top" wrapText="1"/>
    </xf>
    <xf numFmtId="0" fontId="19" fillId="13" borderId="15" xfId="0" applyFont="1" applyFill="1" applyBorder="1" applyAlignment="1">
      <alignment horizontal="left"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13" borderId="16" xfId="0" applyFont="1" applyFill="1" applyBorder="1" applyAlignment="1">
      <alignment horizontal="left" vertical="top" wrapText="1"/>
    </xf>
    <xf numFmtId="0" fontId="19" fillId="13" borderId="17" xfId="0" applyFont="1" applyFill="1" applyBorder="1" applyAlignment="1">
      <alignment horizontal="left" vertical="top" wrapText="1"/>
    </xf>
    <xf numFmtId="0" fontId="19" fillId="5" borderId="7" xfId="0" applyFont="1" applyFill="1" applyBorder="1" applyAlignment="1">
      <alignment horizontal="center" vertical="center"/>
    </xf>
    <xf numFmtId="0" fontId="20" fillId="5" borderId="19"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22" fillId="11" borderId="8" xfId="0" applyFont="1" applyFill="1" applyBorder="1" applyAlignment="1">
      <alignment horizontal="left" wrapText="1"/>
    </xf>
    <xf numFmtId="0" fontId="23" fillId="11" borderId="11" xfId="1" applyFont="1" applyFill="1" applyBorder="1" applyAlignment="1">
      <alignment horizontal="left" vertical="center" wrapText="1"/>
    </xf>
    <xf numFmtId="0" fontId="22" fillId="11" borderId="7" xfId="0" applyFont="1" applyFill="1" applyBorder="1" applyAlignment="1">
      <alignment horizontal="center" vertical="center"/>
    </xf>
    <xf numFmtId="0" fontId="22" fillId="0" borderId="6" xfId="0" applyFont="1" applyBorder="1" applyAlignment="1">
      <alignment horizontal="left" wrapText="1"/>
    </xf>
    <xf numFmtId="0" fontId="22" fillId="0" borderId="1" xfId="1" applyFont="1" applyBorder="1" applyAlignment="1">
      <alignment horizontal="left" vertical="center" wrapText="1"/>
    </xf>
    <xf numFmtId="0" fontId="22" fillId="0" borderId="7" xfId="0" applyFont="1" applyBorder="1" applyAlignment="1">
      <alignment horizontal="center" vertical="center"/>
    </xf>
    <xf numFmtId="0" fontId="22" fillId="11" borderId="6" xfId="0" applyFont="1" applyFill="1" applyBorder="1" applyAlignment="1">
      <alignment horizontal="left" wrapText="1"/>
    </xf>
    <xf numFmtId="0" fontId="23" fillId="11" borderId="1" xfId="1" applyFont="1" applyFill="1" applyBorder="1" applyAlignment="1">
      <alignment horizontal="left" vertical="center" wrapText="1"/>
    </xf>
    <xf numFmtId="0" fontId="22" fillId="11" borderId="1" xfId="1" applyFont="1" applyFill="1" applyBorder="1" applyAlignment="1">
      <alignment horizontal="left" vertical="center" wrapText="1"/>
    </xf>
    <xf numFmtId="0" fontId="23" fillId="0" borderId="1" xfId="1" applyFont="1" applyBorder="1" applyAlignment="1">
      <alignment horizontal="left" vertical="center" wrapText="1"/>
    </xf>
    <xf numFmtId="0" fontId="23" fillId="5" borderId="6"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23" fillId="5" borderId="7" xfId="0" applyFont="1" applyFill="1" applyBorder="1" applyAlignment="1">
      <alignment horizontal="center" vertical="center"/>
    </xf>
    <xf numFmtId="0" fontId="26" fillId="15" borderId="1" xfId="1" applyFont="1" applyFill="1" applyBorder="1" applyAlignment="1">
      <alignment horizontal="left" vertical="center" wrapText="1"/>
    </xf>
    <xf numFmtId="0" fontId="27" fillId="11" borderId="1" xfId="1" applyFont="1" applyFill="1" applyBorder="1" applyAlignment="1">
      <alignment horizontal="left" vertical="center" wrapText="1"/>
    </xf>
    <xf numFmtId="0" fontId="22" fillId="0" borderId="1" xfId="1" applyFont="1" applyBorder="1" applyAlignment="1">
      <alignment horizontal="left" wrapText="1"/>
    </xf>
    <xf numFmtId="0" fontId="28" fillId="0" borderId="1" xfId="1" applyFont="1" applyBorder="1" applyAlignment="1">
      <alignment horizontal="left" vertical="center" wrapText="1"/>
    </xf>
    <xf numFmtId="0" fontId="22" fillId="3" borderId="6" xfId="0" applyFont="1" applyFill="1" applyBorder="1" applyAlignment="1">
      <alignment horizontal="left" wrapText="1"/>
    </xf>
    <xf numFmtId="0" fontId="22" fillId="3" borderId="1" xfId="1" applyFont="1" applyFill="1" applyBorder="1" applyAlignment="1">
      <alignment horizontal="left" vertical="center" wrapText="1"/>
    </xf>
    <xf numFmtId="0" fontId="22" fillId="3" borderId="7" xfId="0" applyFont="1" applyFill="1" applyBorder="1" applyAlignment="1">
      <alignment horizontal="center" vertical="center"/>
    </xf>
    <xf numFmtId="0" fontId="23" fillId="5" borderId="1" xfId="1" applyFont="1" applyFill="1" applyBorder="1" applyAlignment="1">
      <alignment horizontal="center" vertical="center" wrapText="1"/>
    </xf>
    <xf numFmtId="0" fontId="23" fillId="15" borderId="6" xfId="1" applyFont="1" applyFill="1" applyBorder="1" applyAlignment="1">
      <alignment horizontal="left" wrapText="1"/>
    </xf>
    <xf numFmtId="0" fontId="22" fillId="0" borderId="1" xfId="1" applyFont="1" applyBorder="1" applyAlignment="1">
      <alignment horizontal="left" vertical="center"/>
    </xf>
    <xf numFmtId="0" fontId="25" fillId="5" borderId="1" xfId="1" applyFont="1" applyFill="1" applyBorder="1" applyAlignment="1">
      <alignment horizontal="center" vertical="center"/>
    </xf>
    <xf numFmtId="0" fontId="25" fillId="3" borderId="1" xfId="1" applyFont="1" applyFill="1" applyBorder="1" applyAlignment="1">
      <alignment horizontal="left" vertical="center" wrapText="1"/>
    </xf>
    <xf numFmtId="0" fontId="29" fillId="0" borderId="1" xfId="1" applyFont="1" applyBorder="1" applyAlignment="1">
      <alignment horizontal="left" vertical="center" wrapText="1"/>
    </xf>
    <xf numFmtId="0" fontId="30" fillId="0" borderId="1" xfId="1" applyFont="1" applyBorder="1" applyAlignment="1">
      <alignment horizontal="left" vertical="center" wrapText="1"/>
    </xf>
    <xf numFmtId="0" fontId="22" fillId="0" borderId="6" xfId="0" applyFont="1" applyBorder="1" applyAlignment="1">
      <alignment horizontal="left" vertical="center" wrapText="1"/>
    </xf>
    <xf numFmtId="0" fontId="23" fillId="0" borderId="6" xfId="0" applyFont="1" applyBorder="1" applyAlignment="1">
      <alignment horizontal="left" wrapText="1"/>
    </xf>
    <xf numFmtId="0" fontId="33" fillId="3" borderId="8" xfId="0" applyFont="1" applyFill="1" applyBorder="1" applyAlignment="1">
      <alignment horizontal="left" vertical="center" wrapText="1"/>
    </xf>
    <xf numFmtId="0" fontId="34" fillId="3" borderId="11" xfId="1" applyFont="1" applyFill="1" applyBorder="1" applyAlignment="1">
      <alignment horizontal="left" vertical="center" wrapText="1"/>
    </xf>
    <xf numFmtId="0" fontId="33" fillId="3" borderId="10" xfId="0" applyFont="1" applyFill="1" applyBorder="1" applyAlignment="1">
      <alignment horizontal="center" vertical="center"/>
    </xf>
    <xf numFmtId="0" fontId="33" fillId="0" borderId="6" xfId="0" applyFont="1" applyBorder="1" applyAlignment="1">
      <alignment horizontal="left" vertical="center" wrapText="1"/>
    </xf>
    <xf numFmtId="0" fontId="33" fillId="0" borderId="1" xfId="1" applyFont="1" applyBorder="1" applyAlignment="1">
      <alignment horizontal="left" vertical="center" wrapText="1"/>
    </xf>
    <xf numFmtId="0" fontId="33" fillId="0" borderId="7" xfId="0" applyFont="1" applyBorder="1" applyAlignment="1">
      <alignment horizontal="center" vertical="center"/>
    </xf>
    <xf numFmtId="0" fontId="33" fillId="3" borderId="6" xfId="0" applyFont="1" applyFill="1" applyBorder="1" applyAlignment="1">
      <alignment horizontal="left" vertical="center" wrapText="1"/>
    </xf>
    <xf numFmtId="0" fontId="34" fillId="3" borderId="1" xfId="1" applyFont="1" applyFill="1" applyBorder="1" applyAlignment="1">
      <alignment horizontal="left" vertical="center" wrapText="1"/>
    </xf>
    <xf numFmtId="0" fontId="33" fillId="3" borderId="7" xfId="0" applyFont="1" applyFill="1" applyBorder="1" applyAlignment="1">
      <alignment horizontal="center" vertical="center"/>
    </xf>
    <xf numFmtId="0" fontId="33" fillId="3" borderId="1" xfId="1" applyFont="1" applyFill="1" applyBorder="1" applyAlignment="1">
      <alignment horizontal="left" vertical="center" wrapText="1"/>
    </xf>
    <xf numFmtId="0" fontId="34" fillId="0" borderId="1" xfId="1" applyFont="1" applyBorder="1" applyAlignment="1">
      <alignment horizontal="left" vertical="center" wrapText="1"/>
    </xf>
    <xf numFmtId="0" fontId="34" fillId="5" borderId="6" xfId="0" applyFont="1" applyFill="1" applyBorder="1" applyAlignment="1">
      <alignment horizontal="center" vertical="center" wrapText="1"/>
    </xf>
    <xf numFmtId="0" fontId="34" fillId="5" borderId="7" xfId="0" applyFont="1" applyFill="1" applyBorder="1" applyAlignment="1">
      <alignment horizontal="center" vertical="center"/>
    </xf>
    <xf numFmtId="0" fontId="33" fillId="0" borderId="6" xfId="0" applyFont="1" applyBorder="1" applyAlignment="1">
      <alignment vertical="center" wrapText="1"/>
    </xf>
    <xf numFmtId="0" fontId="36" fillId="0" borderId="1" xfId="1" applyFont="1" applyBorder="1" applyAlignment="1">
      <alignment vertical="center" wrapText="1"/>
    </xf>
    <xf numFmtId="0" fontId="33" fillId="3" borderId="6" xfId="0" applyFont="1" applyFill="1" applyBorder="1" applyAlignment="1">
      <alignment vertical="center" wrapText="1"/>
    </xf>
    <xf numFmtId="0" fontId="37" fillId="3" borderId="1" xfId="1" applyFont="1" applyFill="1" applyBorder="1" applyAlignment="1">
      <alignment vertical="center" wrapText="1"/>
    </xf>
    <xf numFmtId="0" fontId="33" fillId="0" borderId="1" xfId="1" applyFont="1" applyBorder="1" applyAlignment="1">
      <alignment vertical="center" wrapText="1"/>
    </xf>
    <xf numFmtId="0" fontId="34" fillId="0" borderId="1" xfId="1" applyFont="1" applyBorder="1" applyAlignment="1">
      <alignment vertical="center" wrapText="1"/>
    </xf>
    <xf numFmtId="0" fontId="38" fillId="0" borderId="1" xfId="1" applyFont="1" applyBorder="1" applyAlignment="1">
      <alignment vertical="center" wrapText="1"/>
    </xf>
    <xf numFmtId="0" fontId="39" fillId="0" borderId="1" xfId="1" applyFont="1" applyBorder="1" applyAlignment="1">
      <alignment vertical="center" wrapText="1"/>
    </xf>
    <xf numFmtId="0" fontId="39" fillId="0" borderId="1" xfId="1" applyFont="1" applyBorder="1" applyAlignment="1">
      <alignment horizontal="left" vertical="center" wrapText="1"/>
    </xf>
    <xf numFmtId="0" fontId="1" fillId="0" borderId="0" xfId="0" applyFont="1"/>
    <xf numFmtId="0" fontId="40" fillId="0" borderId="6" xfId="0" applyFont="1" applyBorder="1" applyAlignment="1">
      <alignment horizontal="left" vertical="center" wrapText="1"/>
    </xf>
    <xf numFmtId="0" fontId="41" fillId="0" borderId="1" xfId="1" applyFont="1" applyBorder="1" applyAlignment="1">
      <alignment horizontal="left" vertical="center" wrapText="1"/>
    </xf>
    <xf numFmtId="0" fontId="42" fillId="5" borderId="1" xfId="1" applyFont="1" applyFill="1" applyBorder="1" applyAlignment="1">
      <alignment horizontal="center" vertical="center" wrapText="1"/>
    </xf>
    <xf numFmtId="0" fontId="43" fillId="0" borderId="1" xfId="1" applyFont="1" applyBorder="1" applyAlignment="1">
      <alignment horizontal="left" vertical="center" wrapText="1"/>
    </xf>
    <xf numFmtId="0" fontId="35" fillId="3" borderId="1" xfId="1" applyFont="1" applyFill="1" applyBorder="1" applyAlignment="1">
      <alignment horizontal="left" vertical="center" wrapText="1"/>
    </xf>
    <xf numFmtId="0" fontId="3" fillId="5" borderId="1" xfId="1" applyFont="1" applyFill="1" applyBorder="1" applyAlignment="1">
      <alignment horizontal="center" vertical="center" wrapText="1"/>
    </xf>
    <xf numFmtId="0" fontId="4" fillId="0" borderId="6" xfId="1" applyFont="1" applyBorder="1" applyAlignment="1">
      <alignment horizontal="center" wrapText="1"/>
    </xf>
    <xf numFmtId="0" fontId="4" fillId="0" borderId="1" xfId="1" applyFont="1" applyBorder="1" applyAlignment="1">
      <alignment horizontal="center" vertical="center" wrapText="1"/>
    </xf>
    <xf numFmtId="0" fontId="44" fillId="5" borderId="1" xfId="1" applyFont="1" applyFill="1" applyBorder="1" applyAlignment="1">
      <alignment horizontal="center" vertical="center" wrapText="1"/>
    </xf>
    <xf numFmtId="0" fontId="45" fillId="0" borderId="1" xfId="1" applyFont="1" applyBorder="1" applyAlignment="1">
      <alignment horizontal="left" vertical="center" wrapText="1"/>
    </xf>
    <xf numFmtId="0" fontId="46" fillId="0" borderId="1" xfId="1" applyFont="1" applyBorder="1" applyAlignment="1">
      <alignment horizontal="left" vertical="center" wrapText="1"/>
    </xf>
    <xf numFmtId="0" fontId="34" fillId="5" borderId="6" xfId="0" applyFont="1" applyFill="1" applyBorder="1" applyAlignment="1">
      <alignment horizontal="left" vertical="center" wrapText="1"/>
    </xf>
    <xf numFmtId="0" fontId="42" fillId="5" borderId="1" xfId="1" applyFont="1" applyFill="1" applyBorder="1" applyAlignment="1">
      <alignment horizontal="left" vertical="center" wrapText="1"/>
    </xf>
    <xf numFmtId="0" fontId="25" fillId="0" borderId="6" xfId="1" applyFont="1" applyBorder="1" applyAlignment="1">
      <alignment horizontal="left" vertical="center" wrapText="1"/>
    </xf>
    <xf numFmtId="0" fontId="49" fillId="5" borderId="1" xfId="1" applyFont="1" applyFill="1" applyBorder="1" applyAlignment="1">
      <alignment horizontal="center" vertical="center" wrapText="1"/>
    </xf>
    <xf numFmtId="0" fontId="49" fillId="5" borderId="1" xfId="1" applyFont="1" applyFill="1" applyBorder="1" applyAlignment="1">
      <alignment horizontal="left" vertical="center" wrapText="1"/>
    </xf>
    <xf numFmtId="0" fontId="23" fillId="5" borderId="1" xfId="1" applyFont="1" applyFill="1" applyBorder="1" applyAlignment="1">
      <alignment horizontal="left" vertical="center" wrapText="1"/>
    </xf>
    <xf numFmtId="0" fontId="33" fillId="0" borderId="6" xfId="0" applyFont="1" applyBorder="1" applyAlignment="1">
      <alignment wrapText="1"/>
    </xf>
    <xf numFmtId="0" fontId="34" fillId="0" borderId="6" xfId="0" applyFont="1" applyBorder="1" applyAlignment="1">
      <alignment wrapText="1"/>
    </xf>
    <xf numFmtId="0" fontId="22" fillId="15" borderId="1" xfId="0" applyFont="1" applyFill="1" applyBorder="1" applyAlignment="1">
      <alignment horizontal="left" vertical="center" wrapText="1"/>
    </xf>
    <xf numFmtId="0" fontId="22" fillId="15" borderId="1" xfId="1" applyFont="1" applyFill="1" applyBorder="1" applyAlignment="1">
      <alignment horizontal="left" vertical="top" wrapText="1"/>
    </xf>
    <xf numFmtId="0" fontId="22" fillId="15" borderId="1" xfId="0" applyFont="1" applyFill="1" applyBorder="1" applyAlignment="1">
      <alignment horizontal="center" vertical="center"/>
    </xf>
    <xf numFmtId="0" fontId="28" fillId="15" borderId="1" xfId="1" applyFont="1" applyFill="1" applyBorder="1" applyAlignment="1">
      <alignment horizontal="left" vertical="top" wrapText="1"/>
    </xf>
    <xf numFmtId="0" fontId="23" fillId="5" borderId="1" xfId="0" applyFont="1" applyFill="1" applyBorder="1" applyAlignment="1">
      <alignment horizontal="center" vertical="center" wrapText="1"/>
    </xf>
    <xf numFmtId="0" fontId="23" fillId="5" borderId="1" xfId="0" applyFont="1" applyFill="1" applyBorder="1" applyAlignment="1">
      <alignment horizontal="center" vertical="center"/>
    </xf>
    <xf numFmtId="0" fontId="25" fillId="15" borderId="1" xfId="1" applyFont="1" applyFill="1" applyBorder="1" applyAlignment="1">
      <alignment horizontal="left" vertical="center" wrapText="1"/>
    </xf>
    <xf numFmtId="0" fontId="22" fillId="15" borderId="1" xfId="1" applyFont="1" applyFill="1" applyBorder="1" applyAlignment="1">
      <alignment horizontal="left" vertical="center" wrapText="1"/>
    </xf>
    <xf numFmtId="0" fontId="28" fillId="15" borderId="1" xfId="1" applyFont="1" applyFill="1" applyBorder="1" applyAlignment="1">
      <alignment horizontal="left" vertical="center" wrapText="1"/>
    </xf>
    <xf numFmtId="0" fontId="22" fillId="16" borderId="1" xfId="0" applyFont="1" applyFill="1" applyBorder="1" applyAlignment="1">
      <alignment horizontal="left" vertical="center" wrapText="1"/>
    </xf>
    <xf numFmtId="0" fontId="28" fillId="16" borderId="1" xfId="1" applyFont="1" applyFill="1" applyBorder="1" applyAlignment="1">
      <alignment horizontal="left" vertical="center" wrapText="1"/>
    </xf>
    <xf numFmtId="0" fontId="22" fillId="16" borderId="1" xfId="1" applyFont="1" applyFill="1" applyBorder="1" applyAlignment="1">
      <alignment horizontal="left" vertical="center" wrapText="1"/>
    </xf>
    <xf numFmtId="0" fontId="50" fillId="15" borderId="1" xfId="1" applyFont="1" applyFill="1" applyBorder="1" applyAlignment="1">
      <alignment horizontal="left" vertical="center" wrapText="1"/>
    </xf>
    <xf numFmtId="0" fontId="51" fillId="16" borderId="1" xfId="0" applyFont="1" applyFill="1" applyBorder="1" applyAlignment="1">
      <alignment horizontal="left" vertical="center" wrapText="1"/>
    </xf>
    <xf numFmtId="0" fontId="50" fillId="16" borderId="1" xfId="1" applyFont="1" applyFill="1" applyBorder="1" applyAlignment="1">
      <alignment horizontal="left" vertical="center" wrapText="1"/>
    </xf>
    <xf numFmtId="0" fontId="23" fillId="15" borderId="1" xfId="1" applyFont="1" applyFill="1" applyBorder="1" applyAlignment="1">
      <alignment horizontal="left" vertical="center" wrapText="1"/>
    </xf>
    <xf numFmtId="0" fontId="30" fillId="15" borderId="1" xfId="1" applyFont="1" applyFill="1" applyBorder="1" applyAlignment="1">
      <alignment horizontal="left" vertical="center" wrapText="1"/>
    </xf>
    <xf numFmtId="0" fontId="30" fillId="16" borderId="1" xfId="1" applyFont="1" applyFill="1" applyBorder="1" applyAlignment="1">
      <alignment horizontal="left" vertical="center" wrapText="1"/>
    </xf>
    <xf numFmtId="0" fontId="53" fillId="0" borderId="0" xfId="0" applyFont="1" applyAlignment="1">
      <alignment horizontal="left" vertical="center" wrapText="1"/>
    </xf>
    <xf numFmtId="0" fontId="23" fillId="15" borderId="1" xfId="0" applyFont="1" applyFill="1" applyBorder="1" applyAlignment="1">
      <alignment horizontal="left" vertical="center" wrapText="1"/>
    </xf>
    <xf numFmtId="0" fontId="3" fillId="0" borderId="21" xfId="0" applyFont="1" applyBorder="1" applyAlignment="1">
      <alignment horizontal="center" vertical="center"/>
    </xf>
    <xf numFmtId="0" fontId="5" fillId="0" borderId="1" xfId="0" applyFont="1" applyFill="1" applyBorder="1" applyAlignment="1">
      <alignment horizontal="left" vertical="center" wrapText="1" readingOrder="1"/>
    </xf>
    <xf numFmtId="0" fontId="4" fillId="3" borderId="22" xfId="0" applyFont="1" applyFill="1" applyBorder="1" applyAlignment="1">
      <alignment horizontal="left" vertical="center" wrapText="1" readingOrder="1"/>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7" fillId="0" borderId="16" xfId="0" applyFont="1" applyFill="1" applyBorder="1" applyAlignment="1">
      <alignment wrapText="1"/>
    </xf>
    <xf numFmtId="0" fontId="3" fillId="3" borderId="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vertical="top" wrapText="1"/>
    </xf>
    <xf numFmtId="0" fontId="19" fillId="0" borderId="1" xfId="0" applyFont="1" applyBorder="1" applyAlignment="1">
      <alignment horizontal="center" vertical="center" wrapText="1"/>
    </xf>
    <xf numFmtId="0" fontId="19" fillId="0" borderId="14" xfId="0" applyFont="1" applyBorder="1" applyAlignment="1">
      <alignment horizontal="center" vertical="center"/>
    </xf>
    <xf numFmtId="0" fontId="19" fillId="0" borderId="6" xfId="0" applyFont="1" applyBorder="1" applyAlignment="1">
      <alignment vertical="top" wrapText="1"/>
    </xf>
    <xf numFmtId="0" fontId="20" fillId="5" borderId="1" xfId="0" applyFont="1" applyFill="1" applyBorder="1" applyAlignment="1">
      <alignment horizontal="center" vertical="center"/>
    </xf>
    <xf numFmtId="0" fontId="20" fillId="5" borderId="1"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3" xfId="0" applyFont="1" applyFill="1" applyBorder="1" applyAlignment="1">
      <alignment horizontal="center" vertical="center"/>
    </xf>
    <xf numFmtId="0" fontId="7" fillId="12" borderId="4"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0" borderId="10" xfId="0" applyFont="1" applyFill="1" applyBorder="1" applyAlignment="1">
      <alignment horizontal="right" vertical="center" wrapText="1"/>
    </xf>
    <xf numFmtId="0" fontId="7" fillId="0" borderId="11" xfId="0" applyFont="1" applyFill="1" applyBorder="1" applyAlignment="1">
      <alignment horizontal="right" vertical="center" wrapText="1"/>
    </xf>
    <xf numFmtId="0" fontId="7" fillId="0" borderId="11" xfId="0" applyFont="1" applyFill="1" applyBorder="1" applyAlignment="1">
      <alignment horizontal="center" vertical="center" wrapText="1"/>
    </xf>
    <xf numFmtId="0" fontId="7" fillId="0" borderId="14" xfId="0" applyFont="1" applyFill="1" applyBorder="1" applyAlignment="1">
      <alignment horizontal="right" vertical="center" wrapText="1"/>
    </xf>
    <xf numFmtId="0" fontId="7" fillId="0" borderId="13" xfId="0" applyFont="1" applyFill="1" applyBorder="1" applyAlignment="1">
      <alignment horizontal="right" vertical="center" wrapText="1"/>
    </xf>
    <xf numFmtId="0" fontId="7" fillId="0" borderId="13"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7" fillId="0" borderId="11" xfId="0" applyFont="1" applyBorder="1" applyAlignment="1">
      <alignment horizontal="center" vertical="center" wrapText="1"/>
    </xf>
    <xf numFmtId="0" fontId="7" fillId="12" borderId="5"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14" fillId="8" borderId="1"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7" fillId="0" borderId="7" xfId="0" applyFont="1" applyFill="1" applyBorder="1" applyAlignment="1">
      <alignment horizontal="right" vertical="center" wrapText="1"/>
    </xf>
    <xf numFmtId="0" fontId="7" fillId="0" borderId="1" xfId="0" applyFont="1" applyFill="1" applyBorder="1" applyAlignment="1">
      <alignment horizontal="right" vertical="center" wrapText="1"/>
    </xf>
    <xf numFmtId="0" fontId="7" fillId="0" borderId="1" xfId="0" applyFont="1" applyBorder="1" applyAlignment="1">
      <alignment horizontal="center" vertical="center" wrapText="1"/>
    </xf>
    <xf numFmtId="0" fontId="14" fillId="10" borderId="1" xfId="0" applyFont="1" applyFill="1" applyBorder="1" applyAlignment="1">
      <alignment horizontal="left" vertical="center" wrapText="1"/>
    </xf>
    <xf numFmtId="0" fontId="14" fillId="10" borderId="6" xfId="0" applyFont="1" applyFill="1" applyBorder="1" applyAlignment="1">
      <alignment horizontal="left" vertical="center" wrapText="1"/>
    </xf>
    <xf numFmtId="0" fontId="7" fillId="11" borderId="7"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1" xfId="0" applyFont="1" applyBorder="1" applyAlignment="1">
      <alignment horizontal="left" vertical="center" wrapText="1"/>
    </xf>
    <xf numFmtId="0" fontId="10" fillId="0" borderId="8" xfId="0" applyFont="1" applyBorder="1" applyAlignment="1">
      <alignment horizontal="left" vertical="center" wrapText="1"/>
    </xf>
    <xf numFmtId="0" fontId="12" fillId="11" borderId="7"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12" borderId="7" xfId="0" applyFont="1" applyFill="1" applyBorder="1" applyAlignment="1">
      <alignment horizontal="center" vertical="center"/>
    </xf>
    <xf numFmtId="0" fontId="7" fillId="12" borderId="1" xfId="0" applyFont="1" applyFill="1" applyBorder="1" applyAlignment="1">
      <alignment horizontal="center" vertical="center"/>
    </xf>
    <xf numFmtId="0" fontId="7" fillId="12" borderId="6" xfId="0" applyFont="1" applyFill="1" applyBorder="1" applyAlignment="1">
      <alignment horizontal="center" vertical="center"/>
    </xf>
    <xf numFmtId="0" fontId="7" fillId="0" borderId="1" xfId="0" applyFont="1" applyBorder="1" applyAlignment="1">
      <alignment horizontal="center" vertical="center"/>
    </xf>
    <xf numFmtId="0" fontId="7" fillId="12" borderId="9"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4" xfId="0" applyFont="1" applyFill="1" applyBorder="1" applyAlignment="1">
      <alignment horizontal="center"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16" fillId="0" borderId="7" xfId="0" applyFont="1" applyBorder="1" applyAlignment="1">
      <alignment horizontal="left" vertical="center"/>
    </xf>
    <xf numFmtId="0" fontId="16" fillId="0" borderId="1" xfId="0" applyFont="1" applyBorder="1" applyAlignment="1">
      <alignment horizontal="left" vertical="center"/>
    </xf>
    <xf numFmtId="0" fontId="16"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left" vertical="center"/>
    </xf>
    <xf numFmtId="0" fontId="17" fillId="0" borderId="6" xfId="0" applyFont="1" applyBorder="1" applyAlignment="1">
      <alignment horizontal="left" vertical="center"/>
    </xf>
    <xf numFmtId="0" fontId="20" fillId="14" borderId="9" xfId="0" applyFont="1" applyFill="1" applyBorder="1" applyAlignment="1">
      <alignment horizontal="center" vertical="center"/>
    </xf>
    <xf numFmtId="0" fontId="20" fillId="14" borderId="3" xfId="0" applyFont="1" applyFill="1" applyBorder="1" applyAlignment="1">
      <alignment horizontal="center" vertical="center"/>
    </xf>
    <xf numFmtId="0" fontId="20" fillId="14" borderId="4" xfId="0" applyFont="1" applyFill="1" applyBorder="1" applyAlignment="1">
      <alignment horizontal="center" vertical="center"/>
    </xf>
    <xf numFmtId="0" fontId="20" fillId="14" borderId="7" xfId="0" applyFont="1" applyFill="1" applyBorder="1" applyAlignment="1">
      <alignment horizontal="center" vertical="center"/>
    </xf>
    <xf numFmtId="0" fontId="20" fillId="14" borderId="1" xfId="0" applyFont="1" applyFill="1" applyBorder="1" applyAlignment="1">
      <alignment horizontal="center" vertical="center"/>
    </xf>
    <xf numFmtId="0" fontId="20" fillId="14" borderId="6" xfId="0" applyFont="1" applyFill="1" applyBorder="1" applyAlignment="1">
      <alignment horizontal="center" vertical="center"/>
    </xf>
    <xf numFmtId="0" fontId="23" fillId="14" borderId="9" xfId="0" applyFont="1" applyFill="1" applyBorder="1" applyAlignment="1">
      <alignment horizontal="center" vertical="center" wrapText="1"/>
    </xf>
    <xf numFmtId="0" fontId="23" fillId="14" borderId="3" xfId="0" applyFont="1" applyFill="1" applyBorder="1" applyAlignment="1">
      <alignment horizontal="center" vertical="center" wrapText="1"/>
    </xf>
    <xf numFmtId="0" fontId="23" fillId="14" borderId="4" xfId="0" applyFont="1" applyFill="1" applyBorder="1" applyAlignment="1">
      <alignment horizontal="center" vertical="center" wrapText="1"/>
    </xf>
    <xf numFmtId="0" fontId="23" fillId="11" borderId="1" xfId="1" applyFont="1" applyFill="1" applyBorder="1" applyAlignment="1">
      <alignment horizontal="left" vertical="center" wrapText="1"/>
    </xf>
    <xf numFmtId="0" fontId="25" fillId="11" borderId="1" xfId="1" applyFont="1" applyFill="1" applyBorder="1" applyAlignment="1">
      <alignment horizontal="left" vertical="center" wrapText="1"/>
    </xf>
    <xf numFmtId="0" fontId="23" fillId="11" borderId="1" xfId="1" applyFont="1" applyFill="1" applyBorder="1" applyAlignment="1">
      <alignment horizontal="left" vertical="top" wrapText="1"/>
    </xf>
    <xf numFmtId="0" fontId="23" fillId="17" borderId="1" xfId="1" applyFont="1" applyFill="1" applyBorder="1" applyAlignment="1">
      <alignment horizontal="left" vertical="center" wrapText="1"/>
    </xf>
    <xf numFmtId="0" fontId="25" fillId="17" borderId="1" xfId="1" applyFont="1" applyFill="1" applyBorder="1" applyAlignment="1">
      <alignment horizontal="left" vertical="center" wrapText="1"/>
    </xf>
    <xf numFmtId="0" fontId="29" fillId="11" borderId="1" xfId="1" applyFont="1" applyFill="1" applyBorder="1" applyAlignment="1">
      <alignment horizontal="left" vertical="center" wrapText="1"/>
    </xf>
    <xf numFmtId="0" fontId="52" fillId="17" borderId="1" xfId="1" applyFont="1" applyFill="1" applyBorder="1" applyAlignment="1">
      <alignment horizontal="left" vertical="center" wrapText="1"/>
    </xf>
    <xf numFmtId="0" fontId="23" fillId="14" borderId="1"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13" borderId="1" xfId="0" applyFont="1" applyFill="1" applyBorder="1" applyAlignment="1">
      <alignment vertical="top" wrapText="1"/>
    </xf>
  </cellXfs>
  <cellStyles count="2">
    <cellStyle name="Normal" xfId="0" builtinId="0"/>
    <cellStyle name="Normal 2" xfId="1" xr:uid="{36517B7C-3030-43B1-BAA8-A4CBC7DCC1B9}"/>
  </cellStyles>
  <dxfs count="32">
    <dxf>
      <font>
        <color theme="0"/>
      </font>
      <fill>
        <patternFill>
          <bgColor rgb="FF0070C0"/>
        </patternFill>
      </fill>
    </dxf>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rgb="FF0070C0"/>
        </patternFill>
      </fill>
    </dxf>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rgb="FF0070C0"/>
        </patternFill>
      </fill>
    </dxf>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rgb="FF0070C0"/>
        </patternFill>
      </fill>
    </dxf>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rgb="FF0070C0"/>
        </patternFill>
      </fill>
    </dxf>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rgb="FF0070C0"/>
        </patternFill>
      </fill>
    </dxf>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rgb="FF0070C0"/>
        </patternFill>
      </fill>
    </dxf>
    <dxf>
      <font>
        <color theme="0"/>
      </font>
      <fill>
        <patternFill>
          <bgColor rgb="FF00B050"/>
        </patternFill>
      </fill>
    </dxf>
    <dxf>
      <fill>
        <patternFill>
          <bgColor rgb="FFFFFF00"/>
        </patternFill>
      </fill>
    </dxf>
    <dxf>
      <font>
        <color theme="0"/>
      </font>
      <fill>
        <patternFill>
          <bgColor rgb="FFFF0000"/>
        </patternFill>
      </fill>
    </dxf>
    <dxf>
      <font>
        <color theme="0"/>
      </font>
      <fill>
        <patternFill>
          <bgColor rgb="FF0070C0"/>
        </patternFill>
      </fill>
    </dxf>
    <dxf>
      <font>
        <color theme="0"/>
      </font>
      <fill>
        <patternFill>
          <bgColor rgb="FF00B050"/>
        </patternFill>
      </fill>
    </dxf>
    <dxf>
      <fill>
        <patternFill>
          <bgColor rgb="FFFFFF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127000</xdr:colOff>
      <xdr:row>17</xdr:row>
      <xdr:rowOff>114340</xdr:rowOff>
    </xdr:to>
    <xdr:pic>
      <xdr:nvPicPr>
        <xdr:cNvPr id="2" name="Picture 1">
          <a:extLst>
            <a:ext uri="{FF2B5EF4-FFF2-40B4-BE49-F238E27FC236}">
              <a16:creationId xmlns:a16="http://schemas.microsoft.com/office/drawing/2014/main" id="{E4AD1E5E-9249-AB8A-F3B2-644657A38156}"/>
            </a:ext>
          </a:extLst>
        </xdr:cNvPr>
        <xdr:cNvPicPr>
          <a:picLocks noChangeAspect="1"/>
        </xdr:cNvPicPr>
      </xdr:nvPicPr>
      <xdr:blipFill>
        <a:blip xmlns:r="http://schemas.openxmlformats.org/officeDocument/2006/relationships" r:embed="rId1"/>
        <a:stretch>
          <a:fillRect/>
        </a:stretch>
      </xdr:blipFill>
      <xdr:spPr>
        <a:xfrm>
          <a:off x="0" y="0"/>
          <a:ext cx="6159500" cy="3352840"/>
        </a:xfrm>
        <a:prstGeom prst="rect">
          <a:avLst/>
        </a:prstGeom>
      </xdr:spPr>
    </xdr:pic>
    <xdr:clientData/>
  </xdr:twoCellAnchor>
  <xdr:twoCellAnchor editAs="oneCell">
    <xdr:from>
      <xdr:col>2</xdr:col>
      <xdr:colOff>476250</xdr:colOff>
      <xdr:row>6</xdr:row>
      <xdr:rowOff>114300</xdr:rowOff>
    </xdr:from>
    <xdr:to>
      <xdr:col>8</xdr:col>
      <xdr:colOff>275382</xdr:colOff>
      <xdr:row>13</xdr:row>
      <xdr:rowOff>179827</xdr:rowOff>
    </xdr:to>
    <xdr:pic>
      <xdr:nvPicPr>
        <xdr:cNvPr id="3" name="Picture 2">
          <a:extLst>
            <a:ext uri="{FF2B5EF4-FFF2-40B4-BE49-F238E27FC236}">
              <a16:creationId xmlns:a16="http://schemas.microsoft.com/office/drawing/2014/main" id="{68AE72F5-CDD7-8170-935C-99D64C144A76}"/>
            </a:ext>
          </a:extLst>
        </xdr:cNvPr>
        <xdr:cNvPicPr>
          <a:picLocks noChangeAspect="1"/>
        </xdr:cNvPicPr>
      </xdr:nvPicPr>
      <xdr:blipFill>
        <a:blip xmlns:r="http://schemas.openxmlformats.org/officeDocument/2006/relationships" r:embed="rId2"/>
        <a:stretch>
          <a:fillRect/>
        </a:stretch>
      </xdr:blipFill>
      <xdr:spPr>
        <a:xfrm>
          <a:off x="1695450" y="1257300"/>
          <a:ext cx="3456732" cy="1399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82550</xdr:colOff>
      <xdr:row>0</xdr:row>
      <xdr:rowOff>155576</xdr:rowOff>
    </xdr:from>
    <xdr:to>
      <xdr:col>10</xdr:col>
      <xdr:colOff>197195</xdr:colOff>
      <xdr:row>20</xdr:row>
      <xdr:rowOff>60326</xdr:rowOff>
    </xdr:to>
    <xdr:pic>
      <xdr:nvPicPr>
        <xdr:cNvPr id="2" name="Picture 1">
          <a:extLst>
            <a:ext uri="{FF2B5EF4-FFF2-40B4-BE49-F238E27FC236}">
              <a16:creationId xmlns:a16="http://schemas.microsoft.com/office/drawing/2014/main" id="{6E2BF7D2-1895-03C5-71CC-550BB60816E3}"/>
            </a:ext>
          </a:extLst>
        </xdr:cNvPr>
        <xdr:cNvPicPr>
          <a:picLocks noChangeAspect="1"/>
        </xdr:cNvPicPr>
      </xdr:nvPicPr>
      <xdr:blipFill>
        <a:blip xmlns:r="http://schemas.openxmlformats.org/officeDocument/2006/relationships" r:embed="rId1"/>
        <a:stretch>
          <a:fillRect/>
        </a:stretch>
      </xdr:blipFill>
      <xdr:spPr>
        <a:xfrm>
          <a:off x="82550" y="155576"/>
          <a:ext cx="6147145" cy="3714750"/>
        </a:xfrm>
        <a:prstGeom prst="rect">
          <a:avLst/>
        </a:prstGeom>
      </xdr:spPr>
    </xdr:pic>
    <xdr:clientData/>
  </xdr:twoCellAnchor>
  <xdr:twoCellAnchor editAs="oneCell">
    <xdr:from>
      <xdr:col>0</xdr:col>
      <xdr:colOff>0</xdr:colOff>
      <xdr:row>20</xdr:row>
      <xdr:rowOff>41275</xdr:rowOff>
    </xdr:from>
    <xdr:to>
      <xdr:col>10</xdr:col>
      <xdr:colOff>171450</xdr:colOff>
      <xdr:row>32</xdr:row>
      <xdr:rowOff>176149</xdr:rowOff>
    </xdr:to>
    <xdr:pic>
      <xdr:nvPicPr>
        <xdr:cNvPr id="3" name="Picture 2">
          <a:extLst>
            <a:ext uri="{FF2B5EF4-FFF2-40B4-BE49-F238E27FC236}">
              <a16:creationId xmlns:a16="http://schemas.microsoft.com/office/drawing/2014/main" id="{0BAC1C97-BA2D-BADB-F06F-C76311E73AD4}"/>
            </a:ext>
          </a:extLst>
        </xdr:cNvPr>
        <xdr:cNvPicPr>
          <a:picLocks noChangeAspect="1"/>
        </xdr:cNvPicPr>
      </xdr:nvPicPr>
      <xdr:blipFill>
        <a:blip xmlns:r="http://schemas.openxmlformats.org/officeDocument/2006/relationships" r:embed="rId2"/>
        <a:stretch>
          <a:fillRect/>
        </a:stretch>
      </xdr:blipFill>
      <xdr:spPr>
        <a:xfrm>
          <a:off x="0" y="3851275"/>
          <a:ext cx="6203950" cy="2420874"/>
        </a:xfrm>
        <a:prstGeom prst="rect">
          <a:avLst/>
        </a:prstGeom>
      </xdr:spPr>
    </xdr:pic>
    <xdr:clientData/>
  </xdr:twoCellAnchor>
  <xdr:twoCellAnchor editAs="oneCell">
    <xdr:from>
      <xdr:col>0</xdr:col>
      <xdr:colOff>0</xdr:colOff>
      <xdr:row>32</xdr:row>
      <xdr:rowOff>15877</xdr:rowOff>
    </xdr:from>
    <xdr:to>
      <xdr:col>9</xdr:col>
      <xdr:colOff>579824</xdr:colOff>
      <xdr:row>46</xdr:row>
      <xdr:rowOff>63501</xdr:rowOff>
    </xdr:to>
    <xdr:pic>
      <xdr:nvPicPr>
        <xdr:cNvPr id="4" name="Picture 3">
          <a:extLst>
            <a:ext uri="{FF2B5EF4-FFF2-40B4-BE49-F238E27FC236}">
              <a16:creationId xmlns:a16="http://schemas.microsoft.com/office/drawing/2014/main" id="{A615EC99-9B7F-07C6-4D1F-B8C8F2DF6CCC}"/>
            </a:ext>
          </a:extLst>
        </xdr:cNvPr>
        <xdr:cNvPicPr>
          <a:picLocks noChangeAspect="1"/>
        </xdr:cNvPicPr>
      </xdr:nvPicPr>
      <xdr:blipFill>
        <a:blip xmlns:r="http://schemas.openxmlformats.org/officeDocument/2006/relationships" r:embed="rId3"/>
        <a:stretch>
          <a:fillRect/>
        </a:stretch>
      </xdr:blipFill>
      <xdr:spPr>
        <a:xfrm>
          <a:off x="0" y="6111877"/>
          <a:ext cx="6009074" cy="271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436EC-32E0-47D2-893B-A18C94BB10FA}">
  <sheetPr>
    <pageSetUpPr fitToPage="1"/>
  </sheetPr>
  <dimension ref="A1:D152"/>
  <sheetViews>
    <sheetView topLeftCell="A44" zoomScale="70" zoomScaleNormal="70" zoomScaleSheetLayoutView="50" workbookViewId="0">
      <selection activeCell="C9" sqref="C9"/>
    </sheetView>
  </sheetViews>
  <sheetFormatPr defaultRowHeight="15" x14ac:dyDescent="0.25"/>
  <cols>
    <col min="1" max="1" width="8.7109375" customWidth="1"/>
    <col min="2" max="2" width="123.42578125" customWidth="1"/>
    <col min="3" max="3" width="23.28515625" customWidth="1"/>
    <col min="4" max="4" width="97.140625" customWidth="1"/>
  </cols>
  <sheetData>
    <row r="1" spans="1:4" ht="75" customHeight="1" x14ac:dyDescent="0.25">
      <c r="A1" s="246" t="s">
        <v>298</v>
      </c>
      <c r="B1" s="247"/>
      <c r="C1" s="247"/>
      <c r="D1" s="247"/>
    </row>
    <row r="2" spans="1:4" ht="35.1" customHeight="1" x14ac:dyDescent="0.25">
      <c r="A2" s="235" t="s">
        <v>5</v>
      </c>
      <c r="B2" s="237" t="s">
        <v>6</v>
      </c>
      <c r="C2" s="237" t="s">
        <v>7</v>
      </c>
      <c r="D2" s="239" t="s">
        <v>8</v>
      </c>
    </row>
    <row r="3" spans="1:4" ht="35.1" customHeight="1" thickBot="1" x14ac:dyDescent="0.3">
      <c r="A3" s="236"/>
      <c r="B3" s="238"/>
      <c r="C3" s="238"/>
      <c r="D3" s="238"/>
    </row>
    <row r="4" spans="1:4" ht="75" customHeight="1" x14ac:dyDescent="0.25">
      <c r="A4" s="13" t="s">
        <v>13</v>
      </c>
      <c r="B4" s="14" t="s">
        <v>855</v>
      </c>
      <c r="C4" s="15" t="s">
        <v>15</v>
      </c>
      <c r="D4" s="16" t="s">
        <v>16</v>
      </c>
    </row>
    <row r="5" spans="1:4" ht="75" customHeight="1" x14ac:dyDescent="0.25">
      <c r="A5" s="4" t="s">
        <v>17</v>
      </c>
      <c r="B5" s="5" t="s">
        <v>18</v>
      </c>
      <c r="C5" s="6" t="s">
        <v>15</v>
      </c>
      <c r="D5" s="17" t="s">
        <v>16</v>
      </c>
    </row>
    <row r="6" spans="1:4" ht="75" customHeight="1" x14ac:dyDescent="0.25">
      <c r="A6" s="4" t="s">
        <v>19</v>
      </c>
      <c r="B6" s="7" t="s">
        <v>20</v>
      </c>
      <c r="C6" s="6" t="s">
        <v>15</v>
      </c>
      <c r="D6" s="17" t="s">
        <v>285</v>
      </c>
    </row>
    <row r="7" spans="1:4" ht="75" customHeight="1" x14ac:dyDescent="0.25">
      <c r="A7" s="4" t="s">
        <v>21</v>
      </c>
      <c r="B7" s="5" t="s">
        <v>22</v>
      </c>
      <c r="C7" s="6" t="s">
        <v>15</v>
      </c>
      <c r="D7" s="17" t="s">
        <v>16</v>
      </c>
    </row>
    <row r="8" spans="1:4" ht="75" customHeight="1" x14ac:dyDescent="0.25">
      <c r="A8" s="4" t="s">
        <v>24</v>
      </c>
      <c r="B8" s="7" t="s">
        <v>25</v>
      </c>
      <c r="C8" s="6" t="s">
        <v>15</v>
      </c>
      <c r="D8" s="17" t="s">
        <v>16</v>
      </c>
    </row>
    <row r="9" spans="1:4" ht="75" customHeight="1" x14ac:dyDescent="0.25">
      <c r="A9" s="4" t="s">
        <v>27</v>
      </c>
      <c r="B9" s="7" t="s">
        <v>299</v>
      </c>
      <c r="C9" s="6" t="s">
        <v>15</v>
      </c>
      <c r="D9" s="17" t="s">
        <v>286</v>
      </c>
    </row>
    <row r="10" spans="1:4" ht="75" customHeight="1" x14ac:dyDescent="0.25">
      <c r="A10" s="4" t="s">
        <v>29</v>
      </c>
      <c r="B10" s="7" t="s">
        <v>30</v>
      </c>
      <c r="C10" s="6" t="s">
        <v>15</v>
      </c>
      <c r="D10" s="17" t="s">
        <v>16</v>
      </c>
    </row>
    <row r="11" spans="1:4" ht="75" customHeight="1" x14ac:dyDescent="0.25">
      <c r="A11" s="4" t="s">
        <v>31</v>
      </c>
      <c r="B11" s="7" t="s">
        <v>856</v>
      </c>
      <c r="C11" s="6" t="s">
        <v>15</v>
      </c>
      <c r="D11" s="17" t="s">
        <v>16</v>
      </c>
    </row>
    <row r="12" spans="1:4" ht="75" customHeight="1" x14ac:dyDescent="0.25">
      <c r="A12" s="4" t="s">
        <v>33</v>
      </c>
      <c r="B12" s="7" t="s">
        <v>34</v>
      </c>
      <c r="C12" s="6" t="s">
        <v>15</v>
      </c>
      <c r="D12" s="17" t="s">
        <v>16</v>
      </c>
    </row>
    <row r="13" spans="1:4" ht="75" customHeight="1" x14ac:dyDescent="0.25">
      <c r="A13" s="4" t="s">
        <v>35</v>
      </c>
      <c r="B13" s="7" t="s">
        <v>36</v>
      </c>
      <c r="C13" s="6" t="s">
        <v>15</v>
      </c>
      <c r="D13" s="17" t="s">
        <v>16</v>
      </c>
    </row>
    <row r="14" spans="1:4" ht="75" customHeight="1" x14ac:dyDescent="0.25">
      <c r="A14" s="4" t="s">
        <v>37</v>
      </c>
      <c r="B14" s="7" t="s">
        <v>38</v>
      </c>
      <c r="C14" s="6" t="s">
        <v>15</v>
      </c>
      <c r="D14" s="17" t="s">
        <v>16</v>
      </c>
    </row>
    <row r="15" spans="1:4" ht="75" customHeight="1" x14ac:dyDescent="0.25">
      <c r="A15" s="4" t="s">
        <v>39</v>
      </c>
      <c r="B15" s="7" t="s">
        <v>40</v>
      </c>
      <c r="C15" s="6" t="s">
        <v>15</v>
      </c>
      <c r="D15" s="17" t="s">
        <v>287</v>
      </c>
    </row>
    <row r="16" spans="1:4" ht="75" customHeight="1" x14ac:dyDescent="0.25">
      <c r="A16" s="4" t="s">
        <v>41</v>
      </c>
      <c r="B16" s="7" t="s">
        <v>42</v>
      </c>
      <c r="C16" s="6" t="s">
        <v>15</v>
      </c>
      <c r="D16" s="17" t="s">
        <v>288</v>
      </c>
    </row>
    <row r="17" spans="1:4" ht="75" customHeight="1" x14ac:dyDescent="0.25">
      <c r="A17" s="4" t="s">
        <v>43</v>
      </c>
      <c r="B17" s="7" t="s">
        <v>44</v>
      </c>
      <c r="C17" s="6" t="s">
        <v>15</v>
      </c>
      <c r="D17" s="17" t="s">
        <v>16</v>
      </c>
    </row>
    <row r="18" spans="1:4" ht="75" customHeight="1" thickBot="1" x14ac:dyDescent="0.3">
      <c r="A18" s="18" t="s">
        <v>45</v>
      </c>
      <c r="B18" s="19" t="s">
        <v>46</v>
      </c>
      <c r="C18" s="6" t="s">
        <v>15</v>
      </c>
      <c r="D18" s="21" t="s">
        <v>16</v>
      </c>
    </row>
    <row r="19" spans="1:4" ht="35.1" customHeight="1" x14ac:dyDescent="0.25">
      <c r="A19" s="242" t="s">
        <v>5</v>
      </c>
      <c r="B19" s="244" t="s">
        <v>6</v>
      </c>
      <c r="C19" s="244" t="s">
        <v>7</v>
      </c>
      <c r="D19" s="240" t="s">
        <v>8</v>
      </c>
    </row>
    <row r="20" spans="1:4" ht="35.1" customHeight="1" x14ac:dyDescent="0.25">
      <c r="A20" s="243"/>
      <c r="B20" s="245"/>
      <c r="C20" s="245"/>
      <c r="D20" s="241"/>
    </row>
    <row r="21" spans="1:4" ht="75" customHeight="1" x14ac:dyDescent="0.25">
      <c r="A21" s="4" t="s">
        <v>47</v>
      </c>
      <c r="B21" s="7" t="s">
        <v>48</v>
      </c>
      <c r="C21" s="6" t="s">
        <v>15</v>
      </c>
      <c r="D21" s="17" t="s">
        <v>16</v>
      </c>
    </row>
    <row r="22" spans="1:4" ht="75" customHeight="1" x14ac:dyDescent="0.25">
      <c r="A22" s="4" t="s">
        <v>49</v>
      </c>
      <c r="B22" s="7" t="s">
        <v>50</v>
      </c>
      <c r="C22" s="6" t="s">
        <v>15</v>
      </c>
      <c r="D22" s="17" t="s">
        <v>16</v>
      </c>
    </row>
    <row r="23" spans="1:4" ht="75" customHeight="1" x14ac:dyDescent="0.25">
      <c r="A23" s="4" t="s">
        <v>51</v>
      </c>
      <c r="B23" s="7" t="s">
        <v>52</v>
      </c>
      <c r="C23" s="6" t="s">
        <v>15</v>
      </c>
      <c r="D23" s="17" t="s">
        <v>16</v>
      </c>
    </row>
    <row r="24" spans="1:4" ht="75" customHeight="1" x14ac:dyDescent="0.25">
      <c r="A24" s="4" t="s">
        <v>53</v>
      </c>
      <c r="B24" s="5" t="s">
        <v>289</v>
      </c>
      <c r="C24" s="6" t="s">
        <v>15</v>
      </c>
      <c r="D24" s="17" t="s">
        <v>16</v>
      </c>
    </row>
    <row r="25" spans="1:4" ht="75" customHeight="1" x14ac:dyDescent="0.25">
      <c r="A25" s="4" t="s">
        <v>54</v>
      </c>
      <c r="B25" s="7" t="s">
        <v>55</v>
      </c>
      <c r="C25" s="6" t="s">
        <v>15</v>
      </c>
      <c r="D25" s="17" t="s">
        <v>16</v>
      </c>
    </row>
    <row r="26" spans="1:4" ht="75" customHeight="1" x14ac:dyDescent="0.25">
      <c r="A26" s="4" t="s">
        <v>56</v>
      </c>
      <c r="B26" s="7" t="s">
        <v>57</v>
      </c>
      <c r="C26" s="6" t="s">
        <v>15</v>
      </c>
      <c r="D26" s="17" t="s">
        <v>16</v>
      </c>
    </row>
    <row r="27" spans="1:4" ht="75" customHeight="1" x14ac:dyDescent="0.25">
      <c r="A27" s="4" t="s">
        <v>58</v>
      </c>
      <c r="B27" s="7" t="s">
        <v>59</v>
      </c>
      <c r="C27" s="6" t="s">
        <v>15</v>
      </c>
      <c r="D27" s="17" t="s">
        <v>16</v>
      </c>
    </row>
    <row r="28" spans="1:4" ht="75" customHeight="1" thickBot="1" x14ac:dyDescent="0.3">
      <c r="A28" s="18" t="s">
        <v>60</v>
      </c>
      <c r="B28" s="22" t="s">
        <v>61</v>
      </c>
      <c r="C28" s="23"/>
      <c r="D28" s="24"/>
    </row>
    <row r="29" spans="1:4" ht="35.1" customHeight="1" x14ac:dyDescent="0.25">
      <c r="A29" s="242" t="s">
        <v>5</v>
      </c>
      <c r="B29" s="244" t="s">
        <v>63</v>
      </c>
      <c r="C29" s="244" t="s">
        <v>7</v>
      </c>
      <c r="D29" s="240" t="s">
        <v>8</v>
      </c>
    </row>
    <row r="30" spans="1:4" ht="35.1" customHeight="1" x14ac:dyDescent="0.25">
      <c r="A30" s="243"/>
      <c r="B30" s="245"/>
      <c r="C30" s="245"/>
      <c r="D30" s="241"/>
    </row>
    <row r="31" spans="1:4" ht="84.75" customHeight="1" x14ac:dyDescent="0.25">
      <c r="A31" s="4" t="s">
        <v>64</v>
      </c>
      <c r="B31" s="220" t="s">
        <v>850</v>
      </c>
      <c r="C31" s="6" t="s">
        <v>23</v>
      </c>
      <c r="D31" s="25" t="s">
        <v>65</v>
      </c>
    </row>
    <row r="32" spans="1:4" ht="75" customHeight="1" x14ac:dyDescent="0.25">
      <c r="A32" s="4" t="s">
        <v>66</v>
      </c>
      <c r="B32" s="5" t="s">
        <v>67</v>
      </c>
      <c r="C32" s="11" t="s">
        <v>68</v>
      </c>
      <c r="D32" s="17" t="s">
        <v>69</v>
      </c>
    </row>
    <row r="33" spans="1:4" ht="75" customHeight="1" x14ac:dyDescent="0.25">
      <c r="A33" s="4" t="s">
        <v>70</v>
      </c>
      <c r="B33" s="7" t="s">
        <v>71</v>
      </c>
      <c r="C33" s="11" t="s">
        <v>68</v>
      </c>
      <c r="D33" s="17" t="s">
        <v>69</v>
      </c>
    </row>
    <row r="34" spans="1:4" ht="75" customHeight="1" x14ac:dyDescent="0.25">
      <c r="A34" s="4" t="s">
        <v>72</v>
      </c>
      <c r="B34" s="7" t="s">
        <v>73</v>
      </c>
      <c r="C34" s="6" t="s">
        <v>28</v>
      </c>
      <c r="D34" s="17" t="s">
        <v>16</v>
      </c>
    </row>
    <row r="35" spans="1:4" ht="99" customHeight="1" x14ac:dyDescent="0.25">
      <c r="A35" s="4" t="s">
        <v>74</v>
      </c>
      <c r="B35" s="7" t="s">
        <v>75</v>
      </c>
      <c r="C35" s="6" t="s">
        <v>15</v>
      </c>
      <c r="D35" s="17" t="s">
        <v>290</v>
      </c>
    </row>
    <row r="36" spans="1:4" ht="75" customHeight="1" thickBot="1" x14ac:dyDescent="0.3">
      <c r="A36" s="18" t="s">
        <v>76</v>
      </c>
      <c r="B36" s="19" t="s">
        <v>77</v>
      </c>
      <c r="C36" s="26" t="s">
        <v>861</v>
      </c>
      <c r="D36" s="21" t="s">
        <v>69</v>
      </c>
    </row>
    <row r="37" spans="1:4" ht="75" customHeight="1" thickBot="1" x14ac:dyDescent="0.3">
      <c r="A37" s="219" t="s">
        <v>91</v>
      </c>
      <c r="B37" s="221" t="s">
        <v>853</v>
      </c>
      <c r="C37" s="222" t="s">
        <v>26</v>
      </c>
      <c r="D37" s="223"/>
    </row>
    <row r="38" spans="1:4" ht="35.1" customHeight="1" x14ac:dyDescent="0.25">
      <c r="A38" s="242" t="s">
        <v>5</v>
      </c>
      <c r="B38" s="244" t="s">
        <v>78</v>
      </c>
      <c r="C38" s="244" t="s">
        <v>7</v>
      </c>
      <c r="D38" s="240" t="s">
        <v>8</v>
      </c>
    </row>
    <row r="39" spans="1:4" ht="35.1" customHeight="1" x14ac:dyDescent="0.25">
      <c r="A39" s="243"/>
      <c r="B39" s="245"/>
      <c r="C39" s="245"/>
      <c r="D39" s="241"/>
    </row>
    <row r="40" spans="1:4" ht="75" customHeight="1" x14ac:dyDescent="0.25">
      <c r="A40" s="4" t="s">
        <v>79</v>
      </c>
      <c r="B40" s="7" t="s">
        <v>80</v>
      </c>
      <c r="C40" s="6" t="s">
        <v>23</v>
      </c>
      <c r="D40" s="17" t="s">
        <v>81</v>
      </c>
    </row>
    <row r="41" spans="1:4" ht="75" customHeight="1" x14ac:dyDescent="0.25">
      <c r="A41" s="4" t="s">
        <v>82</v>
      </c>
      <c r="B41" s="7" t="s">
        <v>83</v>
      </c>
      <c r="C41" s="11" t="s">
        <v>84</v>
      </c>
      <c r="D41" s="17" t="s">
        <v>85</v>
      </c>
    </row>
    <row r="42" spans="1:4" ht="75" customHeight="1" x14ac:dyDescent="0.25">
      <c r="A42" s="4" t="s">
        <v>86</v>
      </c>
      <c r="B42" s="7" t="s">
        <v>303</v>
      </c>
      <c r="C42" s="6" t="s">
        <v>23</v>
      </c>
      <c r="D42" s="17" t="s">
        <v>85</v>
      </c>
    </row>
    <row r="43" spans="1:4" ht="75" customHeight="1" x14ac:dyDescent="0.25">
      <c r="A43" s="4" t="s">
        <v>87</v>
      </c>
      <c r="B43" s="7" t="s">
        <v>88</v>
      </c>
      <c r="C43" s="6" t="s">
        <v>23</v>
      </c>
      <c r="D43" s="17" t="s">
        <v>85</v>
      </c>
    </row>
    <row r="44" spans="1:4" ht="75" customHeight="1" x14ac:dyDescent="0.25">
      <c r="A44" s="4" t="s">
        <v>89</v>
      </c>
      <c r="B44" s="7" t="s">
        <v>90</v>
      </c>
      <c r="C44" s="6" t="s">
        <v>23</v>
      </c>
      <c r="D44" s="17" t="s">
        <v>85</v>
      </c>
    </row>
    <row r="45" spans="1:4" ht="75" customHeight="1" x14ac:dyDescent="0.25">
      <c r="A45" s="4" t="s">
        <v>93</v>
      </c>
      <c r="B45" s="8" t="s">
        <v>92</v>
      </c>
      <c r="C45" s="9"/>
      <c r="D45" s="27"/>
    </row>
    <row r="46" spans="1:4" ht="75" customHeight="1" x14ac:dyDescent="0.25">
      <c r="A46" s="4" t="s">
        <v>95</v>
      </c>
      <c r="B46" s="8" t="s">
        <v>94</v>
      </c>
      <c r="C46" s="9"/>
      <c r="D46" s="27"/>
    </row>
    <row r="47" spans="1:4" ht="75" customHeight="1" x14ac:dyDescent="0.25">
      <c r="A47" s="4" t="s">
        <v>97</v>
      </c>
      <c r="B47" s="8" t="s">
        <v>96</v>
      </c>
      <c r="C47" s="9"/>
      <c r="D47" s="27"/>
    </row>
    <row r="48" spans="1:4" ht="75" customHeight="1" thickBot="1" x14ac:dyDescent="0.3">
      <c r="A48" s="18" t="s">
        <v>143</v>
      </c>
      <c r="B48" s="22" t="s">
        <v>98</v>
      </c>
      <c r="C48" s="23"/>
      <c r="D48" s="24"/>
    </row>
    <row r="49" spans="1:4" ht="35.1" customHeight="1" x14ac:dyDescent="0.25">
      <c r="A49" s="242" t="s">
        <v>5</v>
      </c>
      <c r="B49" s="244" t="s">
        <v>99</v>
      </c>
      <c r="C49" s="244" t="s">
        <v>7</v>
      </c>
      <c r="D49" s="240" t="s">
        <v>8</v>
      </c>
    </row>
    <row r="50" spans="1:4" ht="35.1" customHeight="1" x14ac:dyDescent="0.25">
      <c r="A50" s="243"/>
      <c r="B50" s="245"/>
      <c r="C50" s="245"/>
      <c r="D50" s="241"/>
    </row>
    <row r="51" spans="1:4" ht="75" customHeight="1" x14ac:dyDescent="0.25">
      <c r="A51" s="4" t="s">
        <v>100</v>
      </c>
      <c r="B51" s="5" t="s">
        <v>101</v>
      </c>
      <c r="C51" s="6" t="s">
        <v>23</v>
      </c>
      <c r="D51" s="17" t="s">
        <v>85</v>
      </c>
    </row>
    <row r="52" spans="1:4" ht="75" customHeight="1" x14ac:dyDescent="0.25">
      <c r="A52" s="4" t="s">
        <v>102</v>
      </c>
      <c r="B52" s="5" t="s">
        <v>103</v>
      </c>
      <c r="C52" s="6" t="s">
        <v>23</v>
      </c>
      <c r="D52" s="17" t="s">
        <v>85</v>
      </c>
    </row>
    <row r="53" spans="1:4" ht="75" customHeight="1" x14ac:dyDescent="0.25">
      <c r="A53" s="4" t="s">
        <v>104</v>
      </c>
      <c r="B53" s="5" t="s">
        <v>105</v>
      </c>
      <c r="C53" s="6" t="s">
        <v>23</v>
      </c>
      <c r="D53" s="17" t="s">
        <v>85</v>
      </c>
    </row>
    <row r="54" spans="1:4" ht="75" customHeight="1" x14ac:dyDescent="0.25">
      <c r="A54" s="4" t="s">
        <v>106</v>
      </c>
      <c r="B54" s="7" t="s">
        <v>107</v>
      </c>
      <c r="C54" s="6" t="s">
        <v>23</v>
      </c>
      <c r="D54" s="17" t="s">
        <v>85</v>
      </c>
    </row>
    <row r="55" spans="1:4" ht="75" customHeight="1" x14ac:dyDescent="0.25">
      <c r="A55" s="4" t="s">
        <v>108</v>
      </c>
      <c r="B55" s="7" t="s">
        <v>109</v>
      </c>
      <c r="C55" s="6" t="s">
        <v>110</v>
      </c>
      <c r="D55" s="17" t="s">
        <v>85</v>
      </c>
    </row>
    <row r="56" spans="1:4" ht="75" customHeight="1" x14ac:dyDescent="0.25">
      <c r="A56" s="4" t="s">
        <v>111</v>
      </c>
      <c r="B56" s="5" t="s">
        <v>300</v>
      </c>
      <c r="C56" s="6" t="s">
        <v>110</v>
      </c>
      <c r="D56" s="28" t="s">
        <v>112</v>
      </c>
    </row>
    <row r="57" spans="1:4" ht="75" customHeight="1" x14ac:dyDescent="0.25">
      <c r="A57" s="4" t="s">
        <v>113</v>
      </c>
      <c r="B57" s="7" t="s">
        <v>114</v>
      </c>
      <c r="C57" s="7" t="s">
        <v>115</v>
      </c>
      <c r="D57" s="29" t="s">
        <v>116</v>
      </c>
    </row>
    <row r="58" spans="1:4" ht="75" customHeight="1" x14ac:dyDescent="0.25">
      <c r="A58" s="4" t="s">
        <v>117</v>
      </c>
      <c r="B58" s="7" t="s">
        <v>118</v>
      </c>
      <c r="C58" s="6" t="s">
        <v>119</v>
      </c>
      <c r="D58" s="17" t="s">
        <v>85</v>
      </c>
    </row>
    <row r="59" spans="1:4" ht="75" customHeight="1" x14ac:dyDescent="0.25">
      <c r="A59" s="4" t="s">
        <v>120</v>
      </c>
      <c r="B59" s="7" t="s">
        <v>121</v>
      </c>
      <c r="C59" s="6" t="s">
        <v>23</v>
      </c>
      <c r="D59" s="17" t="s">
        <v>85</v>
      </c>
    </row>
    <row r="60" spans="1:4" ht="75" customHeight="1" x14ac:dyDescent="0.25">
      <c r="A60" s="4" t="s">
        <v>122</v>
      </c>
      <c r="B60" s="7" t="s">
        <v>123</v>
      </c>
      <c r="C60" s="6" t="s">
        <v>23</v>
      </c>
      <c r="D60" s="17" t="s">
        <v>85</v>
      </c>
    </row>
    <row r="61" spans="1:4" ht="75" customHeight="1" x14ac:dyDescent="0.25">
      <c r="A61" s="4" t="s">
        <v>124</v>
      </c>
      <c r="B61" s="7" t="s">
        <v>125</v>
      </c>
      <c r="C61" s="6" t="s">
        <v>23</v>
      </c>
      <c r="D61" s="17" t="s">
        <v>85</v>
      </c>
    </row>
    <row r="62" spans="1:4" ht="75" customHeight="1" x14ac:dyDescent="0.25">
      <c r="A62" s="4" t="s">
        <v>126</v>
      </c>
      <c r="B62" s="7" t="s">
        <v>127</v>
      </c>
      <c r="C62" s="6" t="s">
        <v>23</v>
      </c>
      <c r="D62" s="17" t="s">
        <v>85</v>
      </c>
    </row>
    <row r="63" spans="1:4" ht="75" customHeight="1" x14ac:dyDescent="0.25">
      <c r="A63" s="4" t="s">
        <v>128</v>
      </c>
      <c r="B63" s="7" t="s">
        <v>129</v>
      </c>
      <c r="C63" s="6" t="s">
        <v>23</v>
      </c>
      <c r="D63" s="17" t="s">
        <v>85</v>
      </c>
    </row>
    <row r="64" spans="1:4" ht="75" customHeight="1" x14ac:dyDescent="0.25">
      <c r="A64" s="4" t="s">
        <v>130</v>
      </c>
      <c r="B64" s="7" t="s">
        <v>131</v>
      </c>
      <c r="C64" s="6" t="s">
        <v>23</v>
      </c>
      <c r="D64" s="17" t="s">
        <v>85</v>
      </c>
    </row>
    <row r="65" spans="1:4" ht="75" customHeight="1" x14ac:dyDescent="0.25">
      <c r="A65" s="4" t="s">
        <v>132</v>
      </c>
      <c r="B65" s="7" t="s">
        <v>133</v>
      </c>
      <c r="C65" s="6" t="s">
        <v>23</v>
      </c>
      <c r="D65" s="17" t="s">
        <v>85</v>
      </c>
    </row>
    <row r="66" spans="1:4" ht="75" customHeight="1" x14ac:dyDescent="0.25">
      <c r="A66" s="4" t="s">
        <v>134</v>
      </c>
      <c r="B66" s="7" t="s">
        <v>135</v>
      </c>
      <c r="C66" s="6" t="s">
        <v>23</v>
      </c>
      <c r="D66" s="17" t="s">
        <v>85</v>
      </c>
    </row>
    <row r="67" spans="1:4" ht="75" customHeight="1" x14ac:dyDescent="0.25">
      <c r="A67" s="4" t="s">
        <v>136</v>
      </c>
      <c r="B67" s="7" t="s">
        <v>137</v>
      </c>
      <c r="C67" s="6" t="s">
        <v>23</v>
      </c>
      <c r="D67" s="17" t="s">
        <v>85</v>
      </c>
    </row>
    <row r="68" spans="1:4" ht="75" customHeight="1" x14ac:dyDescent="0.25">
      <c r="A68" s="4" t="s">
        <v>138</v>
      </c>
      <c r="B68" s="7" t="s">
        <v>139</v>
      </c>
      <c r="C68" s="6" t="s">
        <v>23</v>
      </c>
      <c r="D68" s="17" t="s">
        <v>85</v>
      </c>
    </row>
    <row r="69" spans="1:4" ht="75" customHeight="1" x14ac:dyDescent="0.25">
      <c r="A69" s="4" t="s">
        <v>140</v>
      </c>
      <c r="B69" s="12" t="s">
        <v>291</v>
      </c>
      <c r="C69" s="6" t="s">
        <v>23</v>
      </c>
      <c r="D69" s="17" t="s">
        <v>85</v>
      </c>
    </row>
    <row r="70" spans="1:4" ht="75" customHeight="1" x14ac:dyDescent="0.25">
      <c r="A70" s="4" t="s">
        <v>141</v>
      </c>
      <c r="B70" s="12" t="s">
        <v>142</v>
      </c>
      <c r="C70" s="6" t="s">
        <v>23</v>
      </c>
      <c r="D70" s="17" t="s">
        <v>85</v>
      </c>
    </row>
    <row r="71" spans="1:4" ht="75" customHeight="1" x14ac:dyDescent="0.25">
      <c r="A71" s="4" t="s">
        <v>145</v>
      </c>
      <c r="B71" s="8" t="s">
        <v>144</v>
      </c>
      <c r="C71" s="9"/>
      <c r="D71" s="27"/>
    </row>
    <row r="72" spans="1:4" ht="75" customHeight="1" thickBot="1" x14ac:dyDescent="0.3">
      <c r="A72" s="18" t="s">
        <v>166</v>
      </c>
      <c r="B72" s="22" t="s">
        <v>292</v>
      </c>
      <c r="C72" s="23"/>
      <c r="D72" s="24"/>
    </row>
    <row r="73" spans="1:4" ht="35.1" customHeight="1" x14ac:dyDescent="0.25">
      <c r="A73" s="242" t="s">
        <v>5</v>
      </c>
      <c r="B73" s="244" t="s">
        <v>146</v>
      </c>
      <c r="C73" s="244" t="s">
        <v>7</v>
      </c>
      <c r="D73" s="240" t="s">
        <v>8</v>
      </c>
    </row>
    <row r="74" spans="1:4" ht="35.1" customHeight="1" x14ac:dyDescent="0.25">
      <c r="A74" s="243"/>
      <c r="B74" s="245"/>
      <c r="C74" s="245"/>
      <c r="D74" s="241"/>
    </row>
    <row r="75" spans="1:4" ht="75" customHeight="1" x14ac:dyDescent="0.25">
      <c r="A75" s="4" t="s">
        <v>147</v>
      </c>
      <c r="B75" s="5" t="s">
        <v>854</v>
      </c>
      <c r="C75" s="6" t="s">
        <v>23</v>
      </c>
      <c r="D75" s="17" t="s">
        <v>85</v>
      </c>
    </row>
    <row r="76" spans="1:4" ht="75" customHeight="1" x14ac:dyDescent="0.25">
      <c r="A76" s="4" t="s">
        <v>148</v>
      </c>
      <c r="B76" s="5" t="s">
        <v>149</v>
      </c>
      <c r="C76" s="6" t="s">
        <v>23</v>
      </c>
      <c r="D76" s="17" t="s">
        <v>85</v>
      </c>
    </row>
    <row r="77" spans="1:4" ht="75" customHeight="1" x14ac:dyDescent="0.25">
      <c r="A77" s="4" t="s">
        <v>150</v>
      </c>
      <c r="B77" s="7" t="s">
        <v>151</v>
      </c>
      <c r="C77" s="6" t="s">
        <v>23</v>
      </c>
      <c r="D77" s="17" t="s">
        <v>85</v>
      </c>
    </row>
    <row r="78" spans="1:4" ht="75" customHeight="1" x14ac:dyDescent="0.25">
      <c r="A78" s="4" t="s">
        <v>152</v>
      </c>
      <c r="B78" s="7" t="s">
        <v>153</v>
      </c>
      <c r="C78" s="6" t="s">
        <v>23</v>
      </c>
      <c r="D78" s="17" t="s">
        <v>85</v>
      </c>
    </row>
    <row r="79" spans="1:4" ht="75" customHeight="1" x14ac:dyDescent="0.25">
      <c r="A79" s="4" t="s">
        <v>154</v>
      </c>
      <c r="B79" s="7" t="s">
        <v>155</v>
      </c>
      <c r="C79" s="6" t="s">
        <v>23</v>
      </c>
      <c r="D79" s="17" t="s">
        <v>85</v>
      </c>
    </row>
    <row r="80" spans="1:4" ht="75" customHeight="1" x14ac:dyDescent="0.25">
      <c r="A80" s="4" t="s">
        <v>156</v>
      </c>
      <c r="B80" s="7" t="s">
        <v>157</v>
      </c>
      <c r="C80" s="6" t="s">
        <v>23</v>
      </c>
      <c r="D80" s="17" t="s">
        <v>85</v>
      </c>
    </row>
    <row r="81" spans="1:4" ht="75" customHeight="1" x14ac:dyDescent="0.25">
      <c r="A81" s="4" t="s">
        <v>158</v>
      </c>
      <c r="B81" s="7" t="s">
        <v>159</v>
      </c>
      <c r="C81" s="6" t="s">
        <v>110</v>
      </c>
      <c r="D81" s="17" t="s">
        <v>85</v>
      </c>
    </row>
    <row r="82" spans="1:4" ht="75" customHeight="1" x14ac:dyDescent="0.25">
      <c r="A82" s="4" t="s">
        <v>160</v>
      </c>
      <c r="B82" s="7" t="s">
        <v>161</v>
      </c>
      <c r="C82" s="6" t="s">
        <v>110</v>
      </c>
      <c r="D82" s="17" t="s">
        <v>85</v>
      </c>
    </row>
    <row r="83" spans="1:4" ht="75" customHeight="1" x14ac:dyDescent="0.25">
      <c r="A83" s="4" t="s">
        <v>162</v>
      </c>
      <c r="B83" s="7" t="s">
        <v>163</v>
      </c>
      <c r="C83" s="6" t="s">
        <v>23</v>
      </c>
      <c r="D83" s="17" t="s">
        <v>16</v>
      </c>
    </row>
    <row r="84" spans="1:4" ht="75" customHeight="1" x14ac:dyDescent="0.25">
      <c r="A84" s="4" t="s">
        <v>164</v>
      </c>
      <c r="B84" s="7" t="s">
        <v>165</v>
      </c>
      <c r="C84" s="6" t="s">
        <v>23</v>
      </c>
      <c r="D84" s="17" t="s">
        <v>85</v>
      </c>
    </row>
    <row r="85" spans="1:4" ht="75" customHeight="1" x14ac:dyDescent="0.25">
      <c r="A85" s="4" t="s">
        <v>168</v>
      </c>
      <c r="B85" s="8" t="s">
        <v>167</v>
      </c>
      <c r="C85" s="9"/>
      <c r="D85" s="27"/>
    </row>
    <row r="86" spans="1:4" ht="75" customHeight="1" thickBot="1" x14ac:dyDescent="0.3">
      <c r="A86" s="18" t="s">
        <v>205</v>
      </c>
      <c r="B86" s="22" t="s">
        <v>169</v>
      </c>
      <c r="C86" s="23"/>
      <c r="D86" s="24"/>
    </row>
    <row r="87" spans="1:4" ht="35.1" customHeight="1" x14ac:dyDescent="0.25">
      <c r="A87" s="242" t="s">
        <v>5</v>
      </c>
      <c r="B87" s="244" t="s">
        <v>170</v>
      </c>
      <c r="C87" s="244" t="s">
        <v>7</v>
      </c>
      <c r="D87" s="240" t="s">
        <v>8</v>
      </c>
    </row>
    <row r="88" spans="1:4" ht="35.1" customHeight="1" x14ac:dyDescent="0.25">
      <c r="A88" s="243"/>
      <c r="B88" s="245"/>
      <c r="C88" s="245"/>
      <c r="D88" s="241"/>
    </row>
    <row r="89" spans="1:4" ht="75" customHeight="1" x14ac:dyDescent="0.25">
      <c r="A89" s="4" t="s">
        <v>171</v>
      </c>
      <c r="B89" s="5" t="s">
        <v>172</v>
      </c>
      <c r="C89" s="6" t="s">
        <v>110</v>
      </c>
      <c r="D89" s="17" t="s">
        <v>85</v>
      </c>
    </row>
    <row r="90" spans="1:4" ht="75" customHeight="1" x14ac:dyDescent="0.25">
      <c r="A90" s="4" t="s">
        <v>173</v>
      </c>
      <c r="B90" s="5" t="s">
        <v>174</v>
      </c>
      <c r="C90" s="6" t="s">
        <v>110</v>
      </c>
      <c r="D90" s="17" t="s">
        <v>85</v>
      </c>
    </row>
    <row r="91" spans="1:4" ht="75" customHeight="1" x14ac:dyDescent="0.25">
      <c r="A91" s="4" t="s">
        <v>175</v>
      </c>
      <c r="B91" s="5" t="s">
        <v>176</v>
      </c>
      <c r="C91" s="6" t="s">
        <v>110</v>
      </c>
      <c r="D91" s="17" t="s">
        <v>85</v>
      </c>
    </row>
    <row r="92" spans="1:4" ht="75" customHeight="1" x14ac:dyDescent="0.25">
      <c r="A92" s="4" t="s">
        <v>177</v>
      </c>
      <c r="B92" s="5" t="s">
        <v>293</v>
      </c>
      <c r="C92" s="6" t="s">
        <v>110</v>
      </c>
      <c r="D92" s="17" t="s">
        <v>85</v>
      </c>
    </row>
    <row r="93" spans="1:4" ht="75" customHeight="1" x14ac:dyDescent="0.25">
      <c r="A93" s="4" t="s">
        <v>178</v>
      </c>
      <c r="B93" s="5" t="s">
        <v>179</v>
      </c>
      <c r="C93" s="6" t="s">
        <v>110</v>
      </c>
      <c r="D93" s="17" t="s">
        <v>85</v>
      </c>
    </row>
    <row r="94" spans="1:4" ht="75" customHeight="1" x14ac:dyDescent="0.25">
      <c r="A94" s="4" t="s">
        <v>180</v>
      </c>
      <c r="B94" s="5" t="s">
        <v>181</v>
      </c>
      <c r="C94" s="6" t="s">
        <v>110</v>
      </c>
      <c r="D94" s="17" t="s">
        <v>85</v>
      </c>
    </row>
    <row r="95" spans="1:4" ht="75" customHeight="1" x14ac:dyDescent="0.25">
      <c r="A95" s="4" t="s">
        <v>182</v>
      </c>
      <c r="B95" s="5" t="s">
        <v>183</v>
      </c>
      <c r="C95" s="6" t="s">
        <v>110</v>
      </c>
      <c r="D95" s="17" t="s">
        <v>85</v>
      </c>
    </row>
    <row r="96" spans="1:4" ht="75" customHeight="1" thickBot="1" x14ac:dyDescent="0.3">
      <c r="A96" s="18" t="s">
        <v>184</v>
      </c>
      <c r="B96" s="30" t="s">
        <v>185</v>
      </c>
      <c r="C96" s="20" t="s">
        <v>110</v>
      </c>
      <c r="D96" s="21" t="s">
        <v>85</v>
      </c>
    </row>
    <row r="97" spans="1:4" ht="35.1" customHeight="1" x14ac:dyDescent="0.25">
      <c r="A97" s="242" t="s">
        <v>5</v>
      </c>
      <c r="B97" s="244" t="s">
        <v>186</v>
      </c>
      <c r="C97" s="244" t="s">
        <v>7</v>
      </c>
      <c r="D97" s="240" t="s">
        <v>8</v>
      </c>
    </row>
    <row r="98" spans="1:4" ht="35.1" customHeight="1" x14ac:dyDescent="0.25">
      <c r="A98" s="243"/>
      <c r="B98" s="245"/>
      <c r="C98" s="245"/>
      <c r="D98" s="241"/>
    </row>
    <row r="99" spans="1:4" ht="75" customHeight="1" x14ac:dyDescent="0.25">
      <c r="A99" s="4" t="s">
        <v>187</v>
      </c>
      <c r="B99" s="7" t="s">
        <v>188</v>
      </c>
      <c r="C99" s="6" t="s">
        <v>23</v>
      </c>
      <c r="D99" s="17" t="s">
        <v>16</v>
      </c>
    </row>
    <row r="100" spans="1:4" ht="75" customHeight="1" x14ac:dyDescent="0.25">
      <c r="A100" s="4" t="s">
        <v>189</v>
      </c>
      <c r="B100" s="5" t="s">
        <v>190</v>
      </c>
      <c r="C100" s="6" t="s">
        <v>23</v>
      </c>
      <c r="D100" s="17" t="s">
        <v>85</v>
      </c>
    </row>
    <row r="101" spans="1:4" ht="75" customHeight="1" x14ac:dyDescent="0.25">
      <c r="A101" s="4" t="s">
        <v>191</v>
      </c>
      <c r="B101" s="5" t="s">
        <v>192</v>
      </c>
      <c r="C101" s="6" t="s">
        <v>23</v>
      </c>
      <c r="D101" s="17" t="s">
        <v>85</v>
      </c>
    </row>
    <row r="102" spans="1:4" ht="75" customHeight="1" x14ac:dyDescent="0.25">
      <c r="A102" s="4" t="s">
        <v>193</v>
      </c>
      <c r="B102" s="5" t="s">
        <v>194</v>
      </c>
      <c r="C102" s="6" t="s">
        <v>23</v>
      </c>
      <c r="D102" s="17" t="s">
        <v>85</v>
      </c>
    </row>
    <row r="103" spans="1:4" ht="75" customHeight="1" x14ac:dyDescent="0.25">
      <c r="A103" s="4" t="s">
        <v>195</v>
      </c>
      <c r="B103" s="5" t="s">
        <v>196</v>
      </c>
      <c r="C103" s="6" t="s">
        <v>23</v>
      </c>
      <c r="D103" s="17" t="s">
        <v>197</v>
      </c>
    </row>
    <row r="104" spans="1:4" ht="75" customHeight="1" x14ac:dyDescent="0.25">
      <c r="A104" s="4" t="s">
        <v>198</v>
      </c>
      <c r="B104" s="7" t="s">
        <v>199</v>
      </c>
      <c r="C104" s="6" t="s">
        <v>23</v>
      </c>
      <c r="D104" s="17" t="s">
        <v>200</v>
      </c>
    </row>
    <row r="105" spans="1:4" ht="75" customHeight="1" x14ac:dyDescent="0.25">
      <c r="A105" s="4" t="s">
        <v>201</v>
      </c>
      <c r="B105" s="7" t="s">
        <v>202</v>
      </c>
      <c r="C105" s="6" t="s">
        <v>23</v>
      </c>
      <c r="D105" s="17" t="s">
        <v>16</v>
      </c>
    </row>
    <row r="106" spans="1:4" ht="75" customHeight="1" x14ac:dyDescent="0.25">
      <c r="A106" s="4" t="s">
        <v>203</v>
      </c>
      <c r="B106" s="7" t="s">
        <v>204</v>
      </c>
      <c r="C106" s="6" t="s">
        <v>23</v>
      </c>
      <c r="D106" s="17" t="s">
        <v>85</v>
      </c>
    </row>
    <row r="107" spans="1:4" ht="75" customHeight="1" x14ac:dyDescent="0.25">
      <c r="A107" s="4" t="s">
        <v>207</v>
      </c>
      <c r="B107" s="8" t="s">
        <v>206</v>
      </c>
      <c r="C107" s="9"/>
      <c r="D107" s="27"/>
    </row>
    <row r="108" spans="1:4" ht="75" customHeight="1" x14ac:dyDescent="0.25">
      <c r="A108" s="4" t="s">
        <v>209</v>
      </c>
      <c r="B108" s="8" t="s">
        <v>208</v>
      </c>
      <c r="C108" s="9"/>
      <c r="D108" s="27"/>
    </row>
    <row r="109" spans="1:4" ht="75" customHeight="1" thickBot="1" x14ac:dyDescent="0.3">
      <c r="A109" s="18" t="s">
        <v>258</v>
      </c>
      <c r="B109" s="22" t="s">
        <v>210</v>
      </c>
      <c r="C109" s="23"/>
      <c r="D109" s="24"/>
    </row>
    <row r="110" spans="1:4" ht="35.1" customHeight="1" x14ac:dyDescent="0.25">
      <c r="A110" s="242" t="s">
        <v>5</v>
      </c>
      <c r="B110" s="244" t="s">
        <v>211</v>
      </c>
      <c r="C110" s="244" t="s">
        <v>7</v>
      </c>
      <c r="D110" s="240" t="s">
        <v>8</v>
      </c>
    </row>
    <row r="111" spans="1:4" ht="35.1" customHeight="1" x14ac:dyDescent="0.25">
      <c r="A111" s="243"/>
      <c r="B111" s="245"/>
      <c r="C111" s="245"/>
      <c r="D111" s="241"/>
    </row>
    <row r="112" spans="1:4" ht="75" customHeight="1" x14ac:dyDescent="0.25">
      <c r="A112" s="4" t="s">
        <v>212</v>
      </c>
      <c r="B112" s="7" t="s">
        <v>301</v>
      </c>
      <c r="C112" s="6" t="s">
        <v>213</v>
      </c>
      <c r="D112" s="17" t="s">
        <v>214</v>
      </c>
    </row>
    <row r="113" spans="1:4" ht="75" customHeight="1" x14ac:dyDescent="0.25">
      <c r="A113" s="4" t="s">
        <v>215</v>
      </c>
      <c r="B113" s="7" t="s">
        <v>216</v>
      </c>
      <c r="C113" s="6" t="s">
        <v>217</v>
      </c>
      <c r="D113" s="17" t="s">
        <v>85</v>
      </c>
    </row>
    <row r="114" spans="1:4" ht="75" customHeight="1" x14ac:dyDescent="0.25">
      <c r="A114" s="4" t="s">
        <v>218</v>
      </c>
      <c r="B114" s="7" t="s">
        <v>219</v>
      </c>
      <c r="C114" s="7" t="s">
        <v>220</v>
      </c>
      <c r="D114" s="17" t="s">
        <v>221</v>
      </c>
    </row>
    <row r="115" spans="1:4" ht="75" customHeight="1" x14ac:dyDescent="0.25">
      <c r="A115" s="4" t="s">
        <v>222</v>
      </c>
      <c r="B115" s="7" t="s">
        <v>223</v>
      </c>
      <c r="C115" s="6" t="s">
        <v>23</v>
      </c>
      <c r="D115" s="17" t="s">
        <v>16</v>
      </c>
    </row>
    <row r="116" spans="1:4" ht="75" customHeight="1" x14ac:dyDescent="0.25">
      <c r="A116" s="4" t="s">
        <v>224</v>
      </c>
      <c r="B116" s="7" t="s">
        <v>225</v>
      </c>
      <c r="C116" s="6" t="s">
        <v>23</v>
      </c>
      <c r="D116" s="17" t="s">
        <v>16</v>
      </c>
    </row>
    <row r="117" spans="1:4" ht="98.25" customHeight="1" x14ac:dyDescent="0.25">
      <c r="A117" s="4" t="s">
        <v>226</v>
      </c>
      <c r="B117" s="7" t="s">
        <v>227</v>
      </c>
      <c r="C117" s="7" t="s">
        <v>220</v>
      </c>
      <c r="D117" s="17" t="s">
        <v>85</v>
      </c>
    </row>
    <row r="118" spans="1:4" ht="75" customHeight="1" x14ac:dyDescent="0.25">
      <c r="A118" s="4" t="s">
        <v>228</v>
      </c>
      <c r="B118" s="7" t="s">
        <v>229</v>
      </c>
      <c r="C118" s="7" t="s">
        <v>220</v>
      </c>
      <c r="D118" s="17" t="s">
        <v>85</v>
      </c>
    </row>
    <row r="119" spans="1:4" ht="75" customHeight="1" x14ac:dyDescent="0.25">
      <c r="A119" s="4" t="s">
        <v>230</v>
      </c>
      <c r="B119" s="5" t="s">
        <v>231</v>
      </c>
      <c r="C119" s="6" t="s">
        <v>232</v>
      </c>
      <c r="D119" s="17" t="s">
        <v>85</v>
      </c>
    </row>
    <row r="120" spans="1:4" ht="75" customHeight="1" x14ac:dyDescent="0.25">
      <c r="A120" s="4" t="s">
        <v>233</v>
      </c>
      <c r="B120" s="5" t="s">
        <v>234</v>
      </c>
      <c r="C120" s="6" t="s">
        <v>217</v>
      </c>
      <c r="D120" s="10" t="s">
        <v>235</v>
      </c>
    </row>
    <row r="121" spans="1:4" ht="75" customHeight="1" x14ac:dyDescent="0.25">
      <c r="A121" s="4" t="s">
        <v>236</v>
      </c>
      <c r="B121" s="7" t="s">
        <v>237</v>
      </c>
      <c r="C121" s="6" t="s">
        <v>23</v>
      </c>
      <c r="D121" s="17" t="s">
        <v>85</v>
      </c>
    </row>
    <row r="122" spans="1:4" ht="75" customHeight="1" x14ac:dyDescent="0.25">
      <c r="A122" s="4" t="s">
        <v>238</v>
      </c>
      <c r="B122" s="7" t="s">
        <v>239</v>
      </c>
      <c r="C122" s="6" t="s">
        <v>217</v>
      </c>
      <c r="D122" s="17" t="s">
        <v>85</v>
      </c>
    </row>
    <row r="123" spans="1:4" ht="75" customHeight="1" x14ac:dyDescent="0.25">
      <c r="A123" s="4" t="s">
        <v>240</v>
      </c>
      <c r="B123" s="7" t="s">
        <v>241</v>
      </c>
      <c r="C123" s="6" t="s">
        <v>232</v>
      </c>
      <c r="D123" s="17" t="s">
        <v>85</v>
      </c>
    </row>
    <row r="124" spans="1:4" ht="75" customHeight="1" x14ac:dyDescent="0.25">
      <c r="A124" s="4" t="s">
        <v>242</v>
      </c>
      <c r="B124" s="7" t="s">
        <v>243</v>
      </c>
      <c r="C124" s="6" t="s">
        <v>217</v>
      </c>
      <c r="D124" s="17" t="s">
        <v>16</v>
      </c>
    </row>
    <row r="125" spans="1:4" ht="75" customHeight="1" thickBot="1" x14ac:dyDescent="0.3">
      <c r="A125" s="18" t="s">
        <v>261</v>
      </c>
      <c r="B125" s="22" t="s">
        <v>294</v>
      </c>
      <c r="C125" s="23"/>
      <c r="D125" s="24"/>
    </row>
    <row r="126" spans="1:4" ht="35.1" customHeight="1" x14ac:dyDescent="0.25">
      <c r="A126" s="242" t="s">
        <v>5</v>
      </c>
      <c r="B126" s="244" t="s">
        <v>244</v>
      </c>
      <c r="C126" s="244" t="s">
        <v>7</v>
      </c>
      <c r="D126" s="240" t="s">
        <v>8</v>
      </c>
    </row>
    <row r="127" spans="1:4" ht="35.1" customHeight="1" x14ac:dyDescent="0.25">
      <c r="A127" s="243"/>
      <c r="B127" s="245"/>
      <c r="C127" s="245"/>
      <c r="D127" s="241"/>
    </row>
    <row r="128" spans="1:4" ht="75" customHeight="1" x14ac:dyDescent="0.25">
      <c r="A128" s="4" t="s">
        <v>245</v>
      </c>
      <c r="B128" s="5" t="s">
        <v>302</v>
      </c>
      <c r="C128" s="6" t="s">
        <v>110</v>
      </c>
      <c r="D128" s="17" t="s">
        <v>85</v>
      </c>
    </row>
    <row r="129" spans="1:4" ht="75" customHeight="1" x14ac:dyDescent="0.25">
      <c r="A129" s="4" t="s">
        <v>246</v>
      </c>
      <c r="B129" s="5" t="s">
        <v>295</v>
      </c>
      <c r="C129" s="6" t="s">
        <v>110</v>
      </c>
      <c r="D129" s="17" t="s">
        <v>85</v>
      </c>
    </row>
    <row r="130" spans="1:4" ht="75" customHeight="1" x14ac:dyDescent="0.25">
      <c r="A130" s="4" t="s">
        <v>247</v>
      </c>
      <c r="B130" s="5" t="s">
        <v>296</v>
      </c>
      <c r="C130" s="6" t="s">
        <v>248</v>
      </c>
      <c r="D130" s="17" t="s">
        <v>85</v>
      </c>
    </row>
    <row r="131" spans="1:4" ht="75" customHeight="1" x14ac:dyDescent="0.25">
      <c r="A131" s="4" t="s">
        <v>249</v>
      </c>
      <c r="B131" s="7" t="s">
        <v>250</v>
      </c>
      <c r="C131" s="6" t="s">
        <v>248</v>
      </c>
      <c r="D131" s="17" t="s">
        <v>85</v>
      </c>
    </row>
    <row r="132" spans="1:4" ht="75" customHeight="1" x14ac:dyDescent="0.25">
      <c r="A132" s="4" t="s">
        <v>251</v>
      </c>
      <c r="B132" s="7" t="s">
        <v>252</v>
      </c>
      <c r="C132" s="6" t="s">
        <v>248</v>
      </c>
      <c r="D132" s="17" t="s">
        <v>85</v>
      </c>
    </row>
    <row r="133" spans="1:4" ht="75" customHeight="1" x14ac:dyDescent="0.25">
      <c r="A133" s="4" t="s">
        <v>253</v>
      </c>
      <c r="B133" s="7" t="s">
        <v>254</v>
      </c>
      <c r="C133" s="6" t="s">
        <v>248</v>
      </c>
      <c r="D133" s="17" t="s">
        <v>85</v>
      </c>
    </row>
    <row r="134" spans="1:4" ht="75" customHeight="1" x14ac:dyDescent="0.25">
      <c r="A134" s="4" t="s">
        <v>255</v>
      </c>
      <c r="B134" s="7" t="s">
        <v>256</v>
      </c>
      <c r="C134" s="6" t="s">
        <v>248</v>
      </c>
      <c r="D134" s="17" t="s">
        <v>85</v>
      </c>
    </row>
    <row r="135" spans="1:4" ht="75" customHeight="1" x14ac:dyDescent="0.25">
      <c r="A135" s="4" t="s">
        <v>257</v>
      </c>
      <c r="B135" s="7" t="s">
        <v>297</v>
      </c>
      <c r="C135" s="6" t="s">
        <v>110</v>
      </c>
      <c r="D135" s="17" t="s">
        <v>85</v>
      </c>
    </row>
    <row r="136" spans="1:4" ht="75" customHeight="1" thickBot="1" x14ac:dyDescent="0.3">
      <c r="A136" s="18" t="s">
        <v>852</v>
      </c>
      <c r="B136" s="22" t="s">
        <v>259</v>
      </c>
      <c r="C136" s="31"/>
      <c r="D136" s="32"/>
    </row>
    <row r="137" spans="1:4" x14ac:dyDescent="0.25">
      <c r="A137" s="2"/>
      <c r="B137" s="2"/>
      <c r="C137" s="2"/>
      <c r="D137" s="2"/>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sheetData>
  <mergeCells count="41">
    <mergeCell ref="A1:D1"/>
    <mergeCell ref="A110:A111"/>
    <mergeCell ref="B110:B111"/>
    <mergeCell ref="C110:C111"/>
    <mergeCell ref="D110:D111"/>
    <mergeCell ref="A38:A39"/>
    <mergeCell ref="B38:B39"/>
    <mergeCell ref="C38:C39"/>
    <mergeCell ref="D38:D39"/>
    <mergeCell ref="A73:A74"/>
    <mergeCell ref="B73:B74"/>
    <mergeCell ref="C73:C74"/>
    <mergeCell ref="D87:D88"/>
    <mergeCell ref="A29:A30"/>
    <mergeCell ref="B29:B30"/>
    <mergeCell ref="C29:C30"/>
    <mergeCell ref="A126:A127"/>
    <mergeCell ref="B126:B127"/>
    <mergeCell ref="C126:C127"/>
    <mergeCell ref="D126:D127"/>
    <mergeCell ref="A97:A98"/>
    <mergeCell ref="B97:B98"/>
    <mergeCell ref="C97:C98"/>
    <mergeCell ref="D97:D98"/>
    <mergeCell ref="A87:A88"/>
    <mergeCell ref="B87:B88"/>
    <mergeCell ref="C87:C88"/>
    <mergeCell ref="A19:A20"/>
    <mergeCell ref="B19:B20"/>
    <mergeCell ref="C19:C20"/>
    <mergeCell ref="A49:A50"/>
    <mergeCell ref="B49:B50"/>
    <mergeCell ref="C49:C50"/>
    <mergeCell ref="A2:A3"/>
    <mergeCell ref="B2:B3"/>
    <mergeCell ref="C2:C3"/>
    <mergeCell ref="D2:D3"/>
    <mergeCell ref="D73:D74"/>
    <mergeCell ref="D19:D20"/>
    <mergeCell ref="D29:D30"/>
    <mergeCell ref="D49:D50"/>
  </mergeCells>
  <pageMargins left="0.7" right="0.7" top="0.75" bottom="0.75" header="0.3" footer="0.3"/>
  <pageSetup scale="35" fitToHeight="0" orientation="portrait" r:id="rId1"/>
  <headerFooter>
    <oddHeader>&amp;CMaster Question Listing
FY24 FMAT Scorecard</oddHeader>
  </headerFooter>
  <rowBreaks count="9" manualBreakCount="9">
    <brk id="18" max="16383" man="1"/>
    <brk id="28" max="3" man="1"/>
    <brk id="37" max="3" man="1"/>
    <brk id="48" max="16383" man="1"/>
    <brk id="72" max="16383" man="1"/>
    <brk id="86" max="16383" man="1"/>
    <brk id="96" max="16383" man="1"/>
    <brk id="109" max="16383" man="1"/>
    <brk id="125"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B50B-7183-43AB-AE3C-638E72548D68}">
  <sheetPr>
    <pageSetUpPr fitToPage="1"/>
  </sheetPr>
  <dimension ref="A1:H57"/>
  <sheetViews>
    <sheetView view="pageBreakPreview" zoomScale="80" zoomScaleNormal="100" zoomScaleSheetLayoutView="80" workbookViewId="0">
      <selection activeCell="B6" sqref="B6"/>
    </sheetView>
  </sheetViews>
  <sheetFormatPr defaultRowHeight="15" x14ac:dyDescent="0.25"/>
  <cols>
    <col min="2" max="2" width="84" customWidth="1"/>
    <col min="3" max="3" width="18" bestFit="1" customWidth="1"/>
    <col min="4" max="4" width="13.140625" customWidth="1"/>
  </cols>
  <sheetData>
    <row r="1" spans="1:8" ht="21" customHeight="1" x14ac:dyDescent="0.25">
      <c r="A1" s="307" t="s">
        <v>410</v>
      </c>
      <c r="B1" s="308"/>
      <c r="C1" s="308"/>
      <c r="D1" s="309"/>
    </row>
    <row r="2" spans="1:8" ht="14.85" customHeight="1" x14ac:dyDescent="0.25">
      <c r="A2" s="310"/>
      <c r="B2" s="311"/>
      <c r="C2" s="311"/>
      <c r="D2" s="312"/>
    </row>
    <row r="3" spans="1:8" ht="39.950000000000003" customHeight="1" x14ac:dyDescent="0.25">
      <c r="A3" s="103" t="s">
        <v>321</v>
      </c>
      <c r="B3" s="102" t="s">
        <v>409</v>
      </c>
      <c r="C3" s="102" t="s">
        <v>319</v>
      </c>
      <c r="D3" s="100" t="s">
        <v>318</v>
      </c>
    </row>
    <row r="4" spans="1:8" ht="39.950000000000003" customHeight="1" x14ac:dyDescent="0.25">
      <c r="A4" s="118">
        <v>1</v>
      </c>
      <c r="B4" s="117" t="s">
        <v>408</v>
      </c>
      <c r="C4" s="117" t="s">
        <v>28</v>
      </c>
      <c r="D4" s="116"/>
      <c r="H4" s="115"/>
    </row>
    <row r="5" spans="1:8" ht="39.950000000000003" customHeight="1" x14ac:dyDescent="0.25">
      <c r="A5" s="103" t="s">
        <v>321</v>
      </c>
      <c r="B5" s="102" t="s">
        <v>407</v>
      </c>
      <c r="C5" s="102" t="s">
        <v>319</v>
      </c>
      <c r="D5" s="100" t="s">
        <v>318</v>
      </c>
    </row>
    <row r="6" spans="1:8" ht="39.950000000000003" customHeight="1" x14ac:dyDescent="0.25">
      <c r="A6" s="96">
        <v>2</v>
      </c>
      <c r="B6" s="113" t="s">
        <v>406</v>
      </c>
      <c r="C6" s="113" t="s">
        <v>339</v>
      </c>
      <c r="D6" s="112"/>
      <c r="F6" s="114"/>
    </row>
    <row r="7" spans="1:8" ht="129.19999999999999" customHeight="1" x14ac:dyDescent="0.25">
      <c r="A7" s="96">
        <v>3</v>
      </c>
      <c r="B7" s="111" t="s">
        <v>405</v>
      </c>
      <c r="C7" s="111" t="s">
        <v>339</v>
      </c>
      <c r="D7" s="110"/>
    </row>
    <row r="8" spans="1:8" ht="78.95" customHeight="1" x14ac:dyDescent="0.25">
      <c r="A8" s="96">
        <v>4</v>
      </c>
      <c r="B8" s="113" t="s">
        <v>404</v>
      </c>
      <c r="C8" s="113" t="s">
        <v>339</v>
      </c>
      <c r="D8" s="112"/>
    </row>
    <row r="9" spans="1:8" ht="39.950000000000003" customHeight="1" x14ac:dyDescent="0.25">
      <c r="A9" s="96">
        <v>5</v>
      </c>
      <c r="B9" s="111" t="s">
        <v>403</v>
      </c>
      <c r="C9" s="111" t="s">
        <v>339</v>
      </c>
      <c r="D9" s="110"/>
    </row>
    <row r="10" spans="1:8" ht="39.950000000000003" customHeight="1" x14ac:dyDescent="0.25">
      <c r="A10" s="103" t="s">
        <v>321</v>
      </c>
      <c r="B10" s="102" t="s">
        <v>351</v>
      </c>
      <c r="C10" s="102" t="s">
        <v>319</v>
      </c>
      <c r="D10" s="100" t="s">
        <v>318</v>
      </c>
    </row>
    <row r="11" spans="1:8" ht="39.950000000000003" customHeight="1" x14ac:dyDescent="0.25">
      <c r="A11" s="96">
        <v>6</v>
      </c>
      <c r="B11" s="111" t="s">
        <v>402</v>
      </c>
      <c r="C11" s="111" t="s">
        <v>339</v>
      </c>
      <c r="D11" s="110"/>
    </row>
    <row r="12" spans="1:8" ht="39.950000000000003" customHeight="1" x14ac:dyDescent="0.25">
      <c r="A12" s="96">
        <v>7</v>
      </c>
      <c r="B12" s="113" t="s">
        <v>401</v>
      </c>
      <c r="C12" s="113" t="s">
        <v>339</v>
      </c>
      <c r="D12" s="112"/>
    </row>
    <row r="13" spans="1:8" ht="39.950000000000003" customHeight="1" x14ac:dyDescent="0.25">
      <c r="A13" s="96">
        <v>8</v>
      </c>
      <c r="B13" s="111" t="s">
        <v>400</v>
      </c>
      <c r="C13" s="111" t="s">
        <v>339</v>
      </c>
      <c r="D13" s="110"/>
    </row>
    <row r="14" spans="1:8" ht="39.950000000000003" customHeight="1" x14ac:dyDescent="0.25">
      <c r="A14" s="96">
        <v>9</v>
      </c>
      <c r="B14" s="113" t="s">
        <v>399</v>
      </c>
      <c r="C14" s="113" t="s">
        <v>339</v>
      </c>
      <c r="D14" s="112"/>
    </row>
    <row r="15" spans="1:8" ht="118.7" customHeight="1" x14ac:dyDescent="0.25">
      <c r="A15" s="96">
        <v>10</v>
      </c>
      <c r="B15" s="111" t="s">
        <v>398</v>
      </c>
      <c r="C15" s="111" t="s">
        <v>339</v>
      </c>
      <c r="D15" s="110"/>
    </row>
    <row r="16" spans="1:8" ht="39.950000000000003" customHeight="1" x14ac:dyDescent="0.25">
      <c r="A16" s="96">
        <v>11</v>
      </c>
      <c r="B16" s="113" t="s">
        <v>397</v>
      </c>
      <c r="C16" s="113" t="s">
        <v>339</v>
      </c>
      <c r="D16" s="112"/>
    </row>
    <row r="17" spans="1:4" ht="70.7" customHeight="1" x14ac:dyDescent="0.25">
      <c r="A17" s="96">
        <v>12</v>
      </c>
      <c r="B17" s="111" t="s">
        <v>396</v>
      </c>
      <c r="C17" s="111"/>
      <c r="D17" s="110"/>
    </row>
    <row r="18" spans="1:4" ht="39.950000000000003" customHeight="1" x14ac:dyDescent="0.25">
      <c r="A18" s="103" t="s">
        <v>321</v>
      </c>
      <c r="B18" s="102" t="s">
        <v>395</v>
      </c>
      <c r="C18" s="102" t="s">
        <v>319</v>
      </c>
      <c r="D18" s="100" t="s">
        <v>318</v>
      </c>
    </row>
    <row r="19" spans="1:4" ht="39.950000000000003" customHeight="1" x14ac:dyDescent="0.25">
      <c r="A19" s="96">
        <v>13</v>
      </c>
      <c r="B19" s="111" t="s">
        <v>394</v>
      </c>
      <c r="C19" s="111" t="s">
        <v>339</v>
      </c>
      <c r="D19" s="110"/>
    </row>
    <row r="20" spans="1:4" ht="39.950000000000003" customHeight="1" x14ac:dyDescent="0.25">
      <c r="A20" s="96">
        <v>14</v>
      </c>
      <c r="B20" s="113" t="s">
        <v>393</v>
      </c>
      <c r="C20" s="113" t="s">
        <v>339</v>
      </c>
      <c r="D20" s="112"/>
    </row>
    <row r="21" spans="1:4" ht="39.950000000000003" customHeight="1" x14ac:dyDescent="0.25">
      <c r="A21" s="96">
        <v>15</v>
      </c>
      <c r="B21" s="111" t="s">
        <v>392</v>
      </c>
      <c r="C21" s="111" t="s">
        <v>339</v>
      </c>
      <c r="D21" s="110"/>
    </row>
    <row r="22" spans="1:4" ht="39.950000000000003" customHeight="1" x14ac:dyDescent="0.25">
      <c r="A22" s="96">
        <v>16</v>
      </c>
      <c r="B22" s="113" t="s">
        <v>391</v>
      </c>
      <c r="C22" s="113" t="s">
        <v>339</v>
      </c>
      <c r="D22" s="112"/>
    </row>
    <row r="23" spans="1:4" ht="39.950000000000003" customHeight="1" x14ac:dyDescent="0.25">
      <c r="A23" s="96">
        <v>17</v>
      </c>
      <c r="B23" s="111" t="s">
        <v>390</v>
      </c>
      <c r="C23" s="111" t="s">
        <v>339</v>
      </c>
      <c r="D23" s="110"/>
    </row>
    <row r="24" spans="1:4" ht="39.950000000000003" customHeight="1" x14ac:dyDescent="0.25">
      <c r="A24" s="96">
        <v>18</v>
      </c>
      <c r="B24" s="113" t="s">
        <v>389</v>
      </c>
      <c r="C24" s="113" t="s">
        <v>339</v>
      </c>
      <c r="D24" s="112"/>
    </row>
    <row r="25" spans="1:4" ht="39.950000000000003" customHeight="1" x14ac:dyDescent="0.25">
      <c r="A25" s="96">
        <v>19</v>
      </c>
      <c r="B25" s="111" t="s">
        <v>388</v>
      </c>
      <c r="C25" s="111" t="s">
        <v>339</v>
      </c>
      <c r="D25" s="110"/>
    </row>
    <row r="26" spans="1:4" ht="39.950000000000003" customHeight="1" x14ac:dyDescent="0.25">
      <c r="A26" s="96">
        <v>20</v>
      </c>
      <c r="B26" s="113" t="s">
        <v>387</v>
      </c>
      <c r="C26" s="113" t="s">
        <v>339</v>
      </c>
      <c r="D26" s="112"/>
    </row>
    <row r="27" spans="1:4" ht="39.950000000000003" customHeight="1" x14ac:dyDescent="0.25">
      <c r="A27" s="96">
        <v>21</v>
      </c>
      <c r="B27" s="111" t="s">
        <v>386</v>
      </c>
      <c r="C27" s="111" t="s">
        <v>339</v>
      </c>
      <c r="D27" s="110"/>
    </row>
    <row r="28" spans="1:4" ht="39.950000000000003" customHeight="1" x14ac:dyDescent="0.25">
      <c r="A28" s="96">
        <v>22</v>
      </c>
      <c r="B28" s="113" t="s">
        <v>385</v>
      </c>
      <c r="C28" s="113" t="s">
        <v>339</v>
      </c>
      <c r="D28" s="112"/>
    </row>
    <row r="29" spans="1:4" ht="39.950000000000003" customHeight="1" x14ac:dyDescent="0.25">
      <c r="A29" s="96">
        <v>23</v>
      </c>
      <c r="B29" s="111" t="s">
        <v>384</v>
      </c>
      <c r="C29" s="111"/>
      <c r="D29" s="110"/>
    </row>
    <row r="30" spans="1:4" ht="92.45" customHeight="1" x14ac:dyDescent="0.25">
      <c r="A30" s="96">
        <v>24</v>
      </c>
      <c r="B30" s="113" t="s">
        <v>383</v>
      </c>
      <c r="C30" s="113" t="s">
        <v>339</v>
      </c>
      <c r="D30" s="112"/>
    </row>
    <row r="31" spans="1:4" ht="39.950000000000003" customHeight="1" x14ac:dyDescent="0.25">
      <c r="A31" s="103" t="s">
        <v>321</v>
      </c>
      <c r="B31" s="102" t="s">
        <v>382</v>
      </c>
      <c r="C31" s="102" t="s">
        <v>319</v>
      </c>
      <c r="D31" s="100" t="s">
        <v>318</v>
      </c>
    </row>
    <row r="32" spans="1:4" ht="39.950000000000003" customHeight="1" x14ac:dyDescent="0.25">
      <c r="A32" s="96">
        <v>25</v>
      </c>
      <c r="B32" s="113" t="s">
        <v>381</v>
      </c>
      <c r="C32" s="113" t="s">
        <v>339</v>
      </c>
      <c r="D32" s="112"/>
    </row>
    <row r="33" spans="1:4" ht="39.950000000000003" customHeight="1" x14ac:dyDescent="0.25">
      <c r="A33" s="96">
        <v>26</v>
      </c>
      <c r="B33" s="111" t="s">
        <v>380</v>
      </c>
      <c r="C33" s="111" t="s">
        <v>339</v>
      </c>
      <c r="D33" s="110"/>
    </row>
    <row r="34" spans="1:4" ht="39.950000000000003" customHeight="1" x14ac:dyDescent="0.25">
      <c r="A34" s="96">
        <v>27</v>
      </c>
      <c r="B34" s="113" t="s">
        <v>379</v>
      </c>
      <c r="C34" s="113" t="s">
        <v>339</v>
      </c>
      <c r="D34" s="112"/>
    </row>
    <row r="35" spans="1:4" ht="39.950000000000003" customHeight="1" x14ac:dyDescent="0.25">
      <c r="A35" s="96">
        <v>28</v>
      </c>
      <c r="B35" s="111" t="s">
        <v>371</v>
      </c>
      <c r="C35" s="111" t="s">
        <v>339</v>
      </c>
      <c r="D35" s="110"/>
    </row>
    <row r="36" spans="1:4" ht="39.950000000000003" customHeight="1" x14ac:dyDescent="0.25">
      <c r="A36" s="96">
        <v>29</v>
      </c>
      <c r="B36" s="113" t="s">
        <v>369</v>
      </c>
      <c r="C36" s="113" t="s">
        <v>339</v>
      </c>
      <c r="D36" s="112"/>
    </row>
    <row r="37" spans="1:4" ht="39.950000000000003" customHeight="1" x14ac:dyDescent="0.25">
      <c r="A37" s="96">
        <v>30</v>
      </c>
      <c r="B37" s="111" t="s">
        <v>368</v>
      </c>
      <c r="C37" s="111" t="s">
        <v>339</v>
      </c>
      <c r="D37" s="110"/>
    </row>
    <row r="38" spans="1:4" ht="70.7" customHeight="1" x14ac:dyDescent="0.25">
      <c r="A38" s="96">
        <v>31</v>
      </c>
      <c r="B38" s="113" t="s">
        <v>378</v>
      </c>
      <c r="C38" s="113" t="s">
        <v>339</v>
      </c>
      <c r="D38" s="112"/>
    </row>
    <row r="39" spans="1:4" ht="39.950000000000003" customHeight="1" x14ac:dyDescent="0.25">
      <c r="A39" s="96">
        <v>32</v>
      </c>
      <c r="B39" s="111" t="s">
        <v>367</v>
      </c>
      <c r="C39" s="111" t="s">
        <v>339</v>
      </c>
      <c r="D39" s="110"/>
    </row>
    <row r="40" spans="1:4" ht="39.950000000000003" customHeight="1" x14ac:dyDescent="0.25">
      <c r="A40" s="103" t="s">
        <v>321</v>
      </c>
      <c r="B40" s="102" t="s">
        <v>377</v>
      </c>
      <c r="C40" s="102" t="s">
        <v>319</v>
      </c>
      <c r="D40" s="100" t="s">
        <v>318</v>
      </c>
    </row>
    <row r="41" spans="1:4" ht="60.95" customHeight="1" x14ac:dyDescent="0.25">
      <c r="A41" s="96">
        <v>33</v>
      </c>
      <c r="B41" s="111" t="s">
        <v>376</v>
      </c>
      <c r="C41" s="111" t="s">
        <v>339</v>
      </c>
      <c r="D41" s="110"/>
    </row>
    <row r="42" spans="1:4" ht="39.950000000000003" customHeight="1" x14ac:dyDescent="0.25">
      <c r="A42" s="96">
        <v>34</v>
      </c>
      <c r="B42" s="113" t="s">
        <v>375</v>
      </c>
      <c r="C42" s="113" t="s">
        <v>339</v>
      </c>
      <c r="D42" s="112"/>
    </row>
    <row r="43" spans="1:4" ht="39.950000000000003" customHeight="1" x14ac:dyDescent="0.25">
      <c r="A43" s="96">
        <v>35</v>
      </c>
      <c r="B43" s="111" t="s">
        <v>374</v>
      </c>
      <c r="C43" s="111" t="s">
        <v>339</v>
      </c>
      <c r="D43" s="110"/>
    </row>
    <row r="44" spans="1:4" ht="39.950000000000003" customHeight="1" x14ac:dyDescent="0.25">
      <c r="A44" s="96">
        <v>36</v>
      </c>
      <c r="B44" s="113" t="s">
        <v>373</v>
      </c>
      <c r="C44" s="113" t="s">
        <v>339</v>
      </c>
      <c r="D44" s="112"/>
    </row>
    <row r="45" spans="1:4" ht="39.950000000000003" customHeight="1" x14ac:dyDescent="0.25">
      <c r="A45" s="96">
        <v>37</v>
      </c>
      <c r="B45" s="111" t="s">
        <v>372</v>
      </c>
      <c r="C45" s="111" t="s">
        <v>339</v>
      </c>
      <c r="D45" s="110"/>
    </row>
    <row r="46" spans="1:4" ht="39.950000000000003" customHeight="1" x14ac:dyDescent="0.25">
      <c r="A46" s="96">
        <v>38</v>
      </c>
      <c r="B46" s="113" t="s">
        <v>371</v>
      </c>
      <c r="C46" s="113" t="s">
        <v>339</v>
      </c>
      <c r="D46" s="112"/>
    </row>
    <row r="47" spans="1:4" ht="39.950000000000003" customHeight="1" x14ac:dyDescent="0.25">
      <c r="A47" s="96">
        <v>39</v>
      </c>
      <c r="B47" s="111" t="s">
        <v>370</v>
      </c>
      <c r="C47" s="111" t="s">
        <v>339</v>
      </c>
      <c r="D47" s="110"/>
    </row>
    <row r="48" spans="1:4" ht="39.950000000000003" customHeight="1" x14ac:dyDescent="0.25">
      <c r="A48" s="96">
        <v>40</v>
      </c>
      <c r="B48" s="113" t="s">
        <v>369</v>
      </c>
      <c r="C48" s="113" t="s">
        <v>339</v>
      </c>
      <c r="D48" s="112"/>
    </row>
    <row r="49" spans="1:4" ht="39.950000000000003" customHeight="1" x14ac:dyDescent="0.25">
      <c r="A49" s="96">
        <v>41</v>
      </c>
      <c r="B49" s="111" t="s">
        <v>368</v>
      </c>
      <c r="C49" s="111" t="s">
        <v>339</v>
      </c>
      <c r="D49" s="110"/>
    </row>
    <row r="50" spans="1:4" ht="39.950000000000003" customHeight="1" thickBot="1" x14ac:dyDescent="0.3">
      <c r="A50" s="92">
        <v>42</v>
      </c>
      <c r="B50" s="109" t="s">
        <v>367</v>
      </c>
      <c r="C50" s="109" t="s">
        <v>339</v>
      </c>
      <c r="D50" s="108"/>
    </row>
    <row r="51" spans="1:4" ht="39.950000000000003" customHeight="1" x14ac:dyDescent="0.25">
      <c r="A51" s="107"/>
    </row>
    <row r="52" spans="1:4" ht="39.950000000000003" customHeight="1" x14ac:dyDescent="0.25">
      <c r="A52" s="107"/>
    </row>
    <row r="53" spans="1:4" ht="39.950000000000003" customHeight="1" x14ac:dyDescent="0.25">
      <c r="A53" s="107"/>
    </row>
    <row r="54" spans="1:4" ht="39.950000000000003" customHeight="1" x14ac:dyDescent="0.25">
      <c r="A54" s="107"/>
    </row>
    <row r="55" spans="1:4" ht="39.950000000000003" customHeight="1" x14ac:dyDescent="0.25">
      <c r="A55" s="107"/>
    </row>
    <row r="56" spans="1:4" ht="39.950000000000003" customHeight="1" x14ac:dyDescent="0.25">
      <c r="A56" s="107"/>
    </row>
    <row r="57" spans="1:4" ht="39.950000000000003" customHeight="1" x14ac:dyDescent="0.25">
      <c r="A57" s="107"/>
    </row>
  </sheetData>
  <mergeCells count="1">
    <mergeCell ref="A1:D2"/>
  </mergeCells>
  <pageMargins left="0.7" right="0.7" top="0.75" bottom="0.75" header="0.3" footer="0.3"/>
  <pageSetup scale="72" fitToHeight="0" orientation="portrait" r:id="rId1"/>
  <headerFooter>
    <oddHeader>&amp;CG4G Additional Menu Standards
IAW DODM 1338.10 &amp; DA Pam 30-22, para 3-76</oddHeader>
  </headerFooter>
  <rowBreaks count="2" manualBreakCount="2">
    <brk id="17" max="16383" man="1"/>
    <brk id="3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57451-9ACC-4475-826A-905964645E6A}">
  <sheetPr>
    <pageSetUpPr fitToPage="1"/>
  </sheetPr>
  <dimension ref="A1:D34"/>
  <sheetViews>
    <sheetView view="pageLayout" zoomScaleNormal="100" zoomScaleSheetLayoutView="80" workbookViewId="0">
      <selection sqref="A1:D2"/>
    </sheetView>
  </sheetViews>
  <sheetFormatPr defaultRowHeight="15" x14ac:dyDescent="0.25"/>
  <cols>
    <col min="2" max="2" width="69.140625" customWidth="1"/>
    <col min="3" max="3" width="18" bestFit="1" customWidth="1"/>
    <col min="4" max="4" width="13.140625" customWidth="1"/>
  </cols>
  <sheetData>
    <row r="1" spans="1:4" ht="21" customHeight="1" x14ac:dyDescent="0.25">
      <c r="A1" s="307" t="s">
        <v>879</v>
      </c>
      <c r="B1" s="308"/>
      <c r="C1" s="308"/>
      <c r="D1" s="309"/>
    </row>
    <row r="2" spans="1:4" ht="14.85" customHeight="1" x14ac:dyDescent="0.25">
      <c r="A2" s="310"/>
      <c r="B2" s="311"/>
      <c r="C2" s="311"/>
      <c r="D2" s="312"/>
    </row>
    <row r="3" spans="1:4" ht="25.5" x14ac:dyDescent="0.25">
      <c r="A3" s="125" t="s">
        <v>321</v>
      </c>
      <c r="B3" s="127" t="s">
        <v>426</v>
      </c>
      <c r="C3" s="127" t="s">
        <v>319</v>
      </c>
      <c r="D3" s="126" t="s">
        <v>318</v>
      </c>
    </row>
    <row r="4" spans="1:4" ht="39.950000000000003" customHeight="1" x14ac:dyDescent="0.25">
      <c r="A4" s="96">
        <v>1</v>
      </c>
      <c r="B4" s="124" t="s">
        <v>434</v>
      </c>
      <c r="C4" s="98" t="s">
        <v>433</v>
      </c>
      <c r="D4" s="123"/>
    </row>
    <row r="5" spans="1:4" ht="39.950000000000003" customHeight="1" x14ac:dyDescent="0.25">
      <c r="A5" s="96">
        <v>2</v>
      </c>
      <c r="B5" s="122" t="s">
        <v>432</v>
      </c>
      <c r="C5" s="94" t="s">
        <v>28</v>
      </c>
      <c r="D5" s="121"/>
    </row>
    <row r="6" spans="1:4" ht="39.950000000000003" customHeight="1" x14ac:dyDescent="0.25">
      <c r="A6" s="96">
        <v>3</v>
      </c>
      <c r="B6" s="124" t="s">
        <v>880</v>
      </c>
      <c r="C6" s="98" t="s">
        <v>28</v>
      </c>
      <c r="D6" s="123"/>
    </row>
    <row r="7" spans="1:4" ht="39.950000000000003" customHeight="1" x14ac:dyDescent="0.25">
      <c r="A7" s="96">
        <v>4</v>
      </c>
      <c r="B7" s="122" t="s">
        <v>431</v>
      </c>
      <c r="C7" s="94" t="s">
        <v>411</v>
      </c>
      <c r="D7" s="121"/>
    </row>
    <row r="8" spans="1:4" ht="39.950000000000003" customHeight="1" x14ac:dyDescent="0.25">
      <c r="A8" s="96">
        <v>5</v>
      </c>
      <c r="B8" s="124" t="s">
        <v>430</v>
      </c>
      <c r="C8" s="98" t="s">
        <v>411</v>
      </c>
      <c r="D8" s="123"/>
    </row>
    <row r="9" spans="1:4" ht="39.950000000000003" customHeight="1" x14ac:dyDescent="0.25">
      <c r="A9" s="96">
        <v>6</v>
      </c>
      <c r="B9" s="122" t="s">
        <v>429</v>
      </c>
      <c r="C9" s="94" t="s">
        <v>411</v>
      </c>
      <c r="D9" s="121"/>
    </row>
    <row r="10" spans="1:4" ht="39.950000000000003" customHeight="1" x14ac:dyDescent="0.25">
      <c r="A10" s="96">
        <v>7</v>
      </c>
      <c r="B10" s="124" t="s">
        <v>881</v>
      </c>
      <c r="C10" s="98" t="s">
        <v>411</v>
      </c>
      <c r="D10" s="123"/>
    </row>
    <row r="11" spans="1:4" ht="39.950000000000003" customHeight="1" x14ac:dyDescent="0.25">
      <c r="A11" s="96">
        <v>8</v>
      </c>
      <c r="B11" s="122" t="s">
        <v>882</v>
      </c>
      <c r="C11" s="94" t="s">
        <v>411</v>
      </c>
      <c r="D11" s="121"/>
    </row>
    <row r="12" spans="1:4" ht="39.950000000000003" customHeight="1" x14ac:dyDescent="0.25">
      <c r="A12" s="96">
        <v>9</v>
      </c>
      <c r="B12" s="124" t="s">
        <v>883</v>
      </c>
      <c r="C12" s="98" t="s">
        <v>411</v>
      </c>
      <c r="D12" s="123"/>
    </row>
    <row r="13" spans="1:4" ht="39.950000000000003" customHeight="1" x14ac:dyDescent="0.25">
      <c r="A13" s="96">
        <v>10</v>
      </c>
      <c r="B13" s="122" t="s">
        <v>884</v>
      </c>
      <c r="C13" s="94" t="s">
        <v>411</v>
      </c>
      <c r="D13" s="121"/>
    </row>
    <row r="14" spans="1:4" ht="39.950000000000003" customHeight="1" x14ac:dyDescent="0.25">
      <c r="A14" s="96">
        <v>11</v>
      </c>
      <c r="B14" s="124" t="s">
        <v>428</v>
      </c>
      <c r="C14" s="98" t="s">
        <v>411</v>
      </c>
      <c r="D14" s="123"/>
    </row>
    <row r="15" spans="1:4" ht="39.950000000000003" customHeight="1" x14ac:dyDescent="0.25">
      <c r="A15" s="96">
        <v>12</v>
      </c>
      <c r="B15" s="122" t="s">
        <v>427</v>
      </c>
      <c r="C15" s="94" t="s">
        <v>411</v>
      </c>
      <c r="D15" s="121"/>
    </row>
    <row r="16" spans="1:4" ht="39.950000000000003" customHeight="1" x14ac:dyDescent="0.25">
      <c r="A16" s="96">
        <v>13</v>
      </c>
      <c r="B16" s="124" t="s">
        <v>885</v>
      </c>
      <c r="C16" s="98" t="s">
        <v>411</v>
      </c>
      <c r="D16" s="123"/>
    </row>
    <row r="17" spans="1:4" ht="39.950000000000003" customHeight="1" x14ac:dyDescent="0.25">
      <c r="A17" s="96">
        <v>14</v>
      </c>
      <c r="B17" s="122" t="s">
        <v>886</v>
      </c>
      <c r="C17" s="94" t="s">
        <v>411</v>
      </c>
      <c r="D17" s="121"/>
    </row>
    <row r="18" spans="1:4" ht="39.950000000000003" customHeight="1" x14ac:dyDescent="0.25">
      <c r="A18" s="96">
        <v>15</v>
      </c>
      <c r="B18" s="124" t="s">
        <v>887</v>
      </c>
      <c r="C18" s="98" t="s">
        <v>411</v>
      </c>
      <c r="D18" s="123"/>
    </row>
    <row r="19" spans="1:4" ht="39.950000000000003" customHeight="1" x14ac:dyDescent="0.25">
      <c r="A19" s="125" t="s">
        <v>321</v>
      </c>
      <c r="B19" s="102" t="s">
        <v>426</v>
      </c>
      <c r="C19" s="102" t="s">
        <v>319</v>
      </c>
      <c r="D19" s="100" t="s">
        <v>318</v>
      </c>
    </row>
    <row r="20" spans="1:4" ht="39.950000000000003" customHeight="1" x14ac:dyDescent="0.25">
      <c r="A20" s="96">
        <v>16</v>
      </c>
      <c r="B20" s="124"/>
      <c r="C20" s="98"/>
      <c r="D20" s="123"/>
    </row>
    <row r="21" spans="1:4" ht="39.950000000000003" customHeight="1" x14ac:dyDescent="0.25">
      <c r="A21" s="96">
        <v>17</v>
      </c>
      <c r="B21" s="122" t="s">
        <v>425</v>
      </c>
      <c r="C21" s="94" t="s">
        <v>411</v>
      </c>
      <c r="D21" s="121"/>
    </row>
    <row r="22" spans="1:4" ht="39.950000000000003" customHeight="1" x14ac:dyDescent="0.25">
      <c r="A22" s="96">
        <v>18</v>
      </c>
      <c r="B22" s="124" t="s">
        <v>424</v>
      </c>
      <c r="C22" s="98" t="s">
        <v>411</v>
      </c>
      <c r="D22" s="123"/>
    </row>
    <row r="23" spans="1:4" ht="39.950000000000003" customHeight="1" x14ac:dyDescent="0.25">
      <c r="A23" s="96">
        <v>19</v>
      </c>
      <c r="B23" s="122" t="s">
        <v>423</v>
      </c>
      <c r="C23" s="94" t="s">
        <v>411</v>
      </c>
      <c r="D23" s="121"/>
    </row>
    <row r="24" spans="1:4" ht="39.950000000000003" customHeight="1" x14ac:dyDescent="0.25">
      <c r="A24" s="96">
        <v>20</v>
      </c>
      <c r="B24" s="124" t="s">
        <v>422</v>
      </c>
      <c r="C24" s="98" t="s">
        <v>411</v>
      </c>
      <c r="D24" s="123"/>
    </row>
    <row r="25" spans="1:4" ht="39.950000000000003" customHeight="1" x14ac:dyDescent="0.25">
      <c r="A25" s="96">
        <v>21</v>
      </c>
      <c r="B25" s="122" t="s">
        <v>421</v>
      </c>
      <c r="C25" s="94" t="s">
        <v>411</v>
      </c>
      <c r="D25" s="121"/>
    </row>
    <row r="26" spans="1:4" ht="39.950000000000003" customHeight="1" x14ac:dyDescent="0.25">
      <c r="A26" s="96">
        <v>22</v>
      </c>
      <c r="B26" s="124" t="s">
        <v>420</v>
      </c>
      <c r="C26" s="98" t="s">
        <v>411</v>
      </c>
      <c r="D26" s="123"/>
    </row>
    <row r="27" spans="1:4" ht="39.950000000000003" customHeight="1" x14ac:dyDescent="0.25">
      <c r="A27" s="96">
        <v>23</v>
      </c>
      <c r="B27" s="122" t="s">
        <v>419</v>
      </c>
      <c r="C27" s="94" t="s">
        <v>411</v>
      </c>
      <c r="D27" s="121"/>
    </row>
    <row r="28" spans="1:4" ht="39.950000000000003" customHeight="1" x14ac:dyDescent="0.25">
      <c r="A28" s="96">
        <v>24</v>
      </c>
      <c r="B28" s="124" t="s">
        <v>418</v>
      </c>
      <c r="C28" s="98" t="s">
        <v>411</v>
      </c>
      <c r="D28" s="123"/>
    </row>
    <row r="29" spans="1:4" ht="39.950000000000003" customHeight="1" x14ac:dyDescent="0.25">
      <c r="A29" s="96">
        <v>25</v>
      </c>
      <c r="B29" s="122" t="s">
        <v>417</v>
      </c>
      <c r="C29" s="94" t="s">
        <v>411</v>
      </c>
      <c r="D29" s="121"/>
    </row>
    <row r="30" spans="1:4" ht="39.950000000000003" customHeight="1" x14ac:dyDescent="0.25">
      <c r="A30" s="96">
        <v>26</v>
      </c>
      <c r="B30" s="124" t="s">
        <v>416</v>
      </c>
      <c r="C30" s="98" t="s">
        <v>411</v>
      </c>
      <c r="D30" s="123"/>
    </row>
    <row r="31" spans="1:4" ht="39.950000000000003" customHeight="1" x14ac:dyDescent="0.25">
      <c r="A31" s="96">
        <v>27</v>
      </c>
      <c r="B31" s="122" t="s">
        <v>415</v>
      </c>
      <c r="C31" s="94" t="s">
        <v>411</v>
      </c>
      <c r="D31" s="121"/>
    </row>
    <row r="32" spans="1:4" ht="39.950000000000003" customHeight="1" x14ac:dyDescent="0.25">
      <c r="A32" s="96">
        <v>28</v>
      </c>
      <c r="B32" s="124" t="s">
        <v>414</v>
      </c>
      <c r="C32" s="98" t="s">
        <v>411</v>
      </c>
      <c r="D32" s="123"/>
    </row>
    <row r="33" spans="1:4" ht="39.950000000000003" customHeight="1" x14ac:dyDescent="0.25">
      <c r="A33" s="96">
        <v>29</v>
      </c>
      <c r="B33" s="122" t="s">
        <v>413</v>
      </c>
      <c r="C33" s="94" t="s">
        <v>411</v>
      </c>
      <c r="D33" s="121"/>
    </row>
    <row r="34" spans="1:4" ht="39.950000000000003" customHeight="1" thickBot="1" x14ac:dyDescent="0.3">
      <c r="A34" s="92">
        <v>30</v>
      </c>
      <c r="B34" s="120" t="s">
        <v>412</v>
      </c>
      <c r="C34" s="90" t="s">
        <v>411</v>
      </c>
      <c r="D34" s="119"/>
    </row>
  </sheetData>
  <mergeCells count="1">
    <mergeCell ref="A1:D2"/>
  </mergeCells>
  <pageMargins left="0.7" right="0.7" top="0.75" bottom="0.75" header="0.3" footer="0.3"/>
  <pageSetup scale="82" fitToHeight="0" orientation="portrait" r:id="rId1"/>
  <headerFooter>
    <oddHeader>&amp;CGo for Green 2.0 Program Requirements and Menu Coding Goals</oddHeader>
  </headerFooter>
  <rowBreaks count="1" manualBreakCount="1">
    <brk id="18"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26BFC-1B8C-44E8-9C0C-8E66A4946136}">
  <sheetPr>
    <pageSetUpPr fitToPage="1"/>
  </sheetPr>
  <dimension ref="A1:C111"/>
  <sheetViews>
    <sheetView zoomScale="70" zoomScaleNormal="70" workbookViewId="0">
      <selection sqref="A1:C1"/>
    </sheetView>
  </sheetViews>
  <sheetFormatPr defaultRowHeight="15" x14ac:dyDescent="0.25"/>
  <cols>
    <col min="2" max="2" width="127.28515625" customWidth="1"/>
    <col min="3" max="3" width="20.85546875" customWidth="1"/>
  </cols>
  <sheetData>
    <row r="1" spans="1:3" ht="50.1" customHeight="1" x14ac:dyDescent="0.25">
      <c r="A1" s="313" t="s">
        <v>872</v>
      </c>
      <c r="B1" s="314"/>
      <c r="C1" s="315"/>
    </row>
    <row r="2" spans="1:3" ht="50.1" customHeight="1" x14ac:dyDescent="0.25">
      <c r="A2" s="140" t="s">
        <v>321</v>
      </c>
      <c r="B2" s="139" t="s">
        <v>542</v>
      </c>
      <c r="C2" s="138" t="s">
        <v>318</v>
      </c>
    </row>
    <row r="3" spans="1:3" ht="90.6" customHeight="1" x14ac:dyDescent="0.3">
      <c r="A3" s="133">
        <v>1</v>
      </c>
      <c r="B3" s="132" t="s">
        <v>541</v>
      </c>
      <c r="C3" s="131"/>
    </row>
    <row r="4" spans="1:3" ht="50.1" customHeight="1" x14ac:dyDescent="0.3">
      <c r="A4" s="133">
        <f>SUM(A3+1)</f>
        <v>2</v>
      </c>
      <c r="B4" s="132" t="s">
        <v>540</v>
      </c>
      <c r="C4" s="156"/>
    </row>
    <row r="5" spans="1:3" ht="50.1" customHeight="1" x14ac:dyDescent="0.3">
      <c r="A5" s="133">
        <f>SUM(A4+1)</f>
        <v>3</v>
      </c>
      <c r="B5" s="132" t="s">
        <v>539</v>
      </c>
      <c r="C5" s="131"/>
    </row>
    <row r="6" spans="1:3" ht="50.1" customHeight="1" x14ac:dyDescent="0.3">
      <c r="A6" s="133">
        <f>SUM(A5+1)</f>
        <v>4</v>
      </c>
      <c r="B6" s="132" t="s">
        <v>538</v>
      </c>
      <c r="C6" s="131"/>
    </row>
    <row r="7" spans="1:3" ht="50.1" customHeight="1" x14ac:dyDescent="0.25">
      <c r="A7" s="140" t="s">
        <v>321</v>
      </c>
      <c r="B7" s="139" t="s">
        <v>537</v>
      </c>
      <c r="C7" s="138" t="s">
        <v>318</v>
      </c>
    </row>
    <row r="8" spans="1:3" ht="50.1" customHeight="1" x14ac:dyDescent="0.25">
      <c r="A8" s="133">
        <f>SUM(A6+1)</f>
        <v>5</v>
      </c>
      <c r="B8" s="132" t="s">
        <v>536</v>
      </c>
      <c r="C8" s="155"/>
    </row>
    <row r="9" spans="1:3" ht="50.1" customHeight="1" x14ac:dyDescent="0.25">
      <c r="A9" s="133">
        <f>SUM(A8+1)</f>
        <v>6</v>
      </c>
      <c r="B9" s="132" t="s">
        <v>535</v>
      </c>
      <c r="C9" s="155"/>
    </row>
    <row r="10" spans="1:3" ht="50.1" customHeight="1" x14ac:dyDescent="0.25">
      <c r="A10" s="133">
        <v>7</v>
      </c>
      <c r="B10" s="132" t="s">
        <v>534</v>
      </c>
      <c r="C10" s="155"/>
    </row>
    <row r="11" spans="1:3" ht="50.1" customHeight="1" x14ac:dyDescent="0.25">
      <c r="A11" s="133">
        <f>SUM(A10+1)</f>
        <v>8</v>
      </c>
      <c r="B11" s="132" t="s">
        <v>533</v>
      </c>
      <c r="C11" s="155"/>
    </row>
    <row r="12" spans="1:3" ht="50.1" customHeight="1" x14ac:dyDescent="0.25">
      <c r="A12" s="133">
        <f>SUM(A11+1)</f>
        <v>9</v>
      </c>
      <c r="B12" s="132" t="s">
        <v>532</v>
      </c>
      <c r="C12" s="155"/>
    </row>
    <row r="13" spans="1:3" ht="50.1" customHeight="1" x14ac:dyDescent="0.25">
      <c r="A13" s="140" t="s">
        <v>321</v>
      </c>
      <c r="B13" s="139" t="s">
        <v>531</v>
      </c>
      <c r="C13" s="138" t="s">
        <v>318</v>
      </c>
    </row>
    <row r="14" spans="1:3" ht="50.1" customHeight="1" x14ac:dyDescent="0.3">
      <c r="A14" s="133">
        <f>SUM(A12+1)</f>
        <v>10</v>
      </c>
      <c r="B14" s="154" t="s">
        <v>530</v>
      </c>
      <c r="C14" s="131"/>
    </row>
    <row r="15" spans="1:3" ht="50.1" customHeight="1" x14ac:dyDescent="0.3">
      <c r="A15" s="133">
        <f t="shared" ref="A15:A20" si="0">SUM(A14+1)</f>
        <v>11</v>
      </c>
      <c r="B15" s="154" t="s">
        <v>529</v>
      </c>
      <c r="C15" s="131"/>
    </row>
    <row r="16" spans="1:3" ht="50.1" customHeight="1" x14ac:dyDescent="0.3">
      <c r="A16" s="133">
        <f t="shared" si="0"/>
        <v>12</v>
      </c>
      <c r="B16" s="132" t="s">
        <v>868</v>
      </c>
      <c r="C16" s="131"/>
    </row>
    <row r="17" spans="1:3" ht="50.1" customHeight="1" x14ac:dyDescent="0.3">
      <c r="A17" s="133">
        <f t="shared" si="0"/>
        <v>13</v>
      </c>
      <c r="B17" s="154" t="s">
        <v>528</v>
      </c>
      <c r="C17" s="131"/>
    </row>
    <row r="18" spans="1:3" ht="50.1" customHeight="1" x14ac:dyDescent="0.3">
      <c r="A18" s="133">
        <f t="shared" si="0"/>
        <v>14</v>
      </c>
      <c r="B18" s="154" t="s">
        <v>527</v>
      </c>
      <c r="C18" s="131"/>
    </row>
    <row r="19" spans="1:3" ht="50.1" customHeight="1" x14ac:dyDescent="0.3">
      <c r="A19" s="133">
        <f t="shared" si="0"/>
        <v>15</v>
      </c>
      <c r="B19" s="153" t="s">
        <v>526</v>
      </c>
      <c r="C19" s="131"/>
    </row>
    <row r="20" spans="1:3" ht="50.1" customHeight="1" x14ac:dyDescent="0.3">
      <c r="A20" s="133">
        <f t="shared" si="0"/>
        <v>16</v>
      </c>
      <c r="B20" s="153" t="s">
        <v>525</v>
      </c>
      <c r="C20" s="131"/>
    </row>
    <row r="21" spans="1:3" ht="50.1" customHeight="1" x14ac:dyDescent="0.25">
      <c r="A21" s="140" t="s">
        <v>321</v>
      </c>
      <c r="B21" s="151" t="s">
        <v>524</v>
      </c>
      <c r="C21" s="138" t="s">
        <v>318</v>
      </c>
    </row>
    <row r="22" spans="1:3" ht="50.1" customHeight="1" x14ac:dyDescent="0.3">
      <c r="A22" s="147">
        <f>SUM(A20+1)</f>
        <v>17</v>
      </c>
      <c r="B22" s="152" t="s">
        <v>523</v>
      </c>
      <c r="C22" s="145"/>
    </row>
    <row r="23" spans="1:3" ht="50.1" customHeight="1" x14ac:dyDescent="0.3">
      <c r="A23" s="133">
        <f>SUM(A22+1)</f>
        <v>18</v>
      </c>
      <c r="B23" s="137" t="s">
        <v>522</v>
      </c>
      <c r="C23" s="131"/>
    </row>
    <row r="24" spans="1:3" ht="77.099999999999994" customHeight="1" x14ac:dyDescent="0.3">
      <c r="A24" s="133">
        <f>SUM(A23+1)</f>
        <v>19</v>
      </c>
      <c r="B24" s="132" t="s">
        <v>521</v>
      </c>
      <c r="C24" s="131"/>
    </row>
    <row r="25" spans="1:3" ht="105.6" customHeight="1" x14ac:dyDescent="0.3">
      <c r="A25" s="133">
        <f>SUM(A24+1)</f>
        <v>20</v>
      </c>
      <c r="B25" s="137" t="s">
        <v>520</v>
      </c>
      <c r="C25" s="131"/>
    </row>
    <row r="26" spans="1:3" ht="50.1" customHeight="1" x14ac:dyDescent="0.25">
      <c r="A26" s="140" t="s">
        <v>321</v>
      </c>
      <c r="B26" s="151" t="s">
        <v>519</v>
      </c>
      <c r="C26" s="138" t="s">
        <v>318</v>
      </c>
    </row>
    <row r="27" spans="1:3" ht="50.1" customHeight="1" x14ac:dyDescent="0.3">
      <c r="A27" s="133">
        <f>SUM(A25+1)</f>
        <v>21</v>
      </c>
      <c r="B27" s="132" t="s">
        <v>518</v>
      </c>
      <c r="C27" s="131"/>
    </row>
    <row r="28" spans="1:3" ht="50.1" customHeight="1" x14ac:dyDescent="0.3">
      <c r="A28" s="133">
        <f t="shared" ref="A28:A34" si="1">SUM(A27+1)</f>
        <v>22</v>
      </c>
      <c r="B28" s="132" t="s">
        <v>517</v>
      </c>
      <c r="C28" s="131"/>
    </row>
    <row r="29" spans="1:3" ht="50.1" customHeight="1" x14ac:dyDescent="0.3">
      <c r="A29" s="133">
        <f t="shared" si="1"/>
        <v>23</v>
      </c>
      <c r="B29" s="132" t="s">
        <v>516</v>
      </c>
      <c r="C29" s="131"/>
    </row>
    <row r="30" spans="1:3" ht="50.1" customHeight="1" x14ac:dyDescent="0.3">
      <c r="A30" s="133">
        <f t="shared" si="1"/>
        <v>24</v>
      </c>
      <c r="B30" s="150" t="s">
        <v>515</v>
      </c>
      <c r="C30" s="131"/>
    </row>
    <row r="31" spans="1:3" ht="50.1" customHeight="1" x14ac:dyDescent="0.3">
      <c r="A31" s="133">
        <f t="shared" si="1"/>
        <v>25</v>
      </c>
      <c r="B31" s="132" t="s">
        <v>514</v>
      </c>
      <c r="C31" s="131"/>
    </row>
    <row r="32" spans="1:3" ht="50.1" customHeight="1" x14ac:dyDescent="0.3">
      <c r="A32" s="133">
        <f t="shared" si="1"/>
        <v>26</v>
      </c>
      <c r="B32" s="132" t="s">
        <v>513</v>
      </c>
      <c r="C32" s="131"/>
    </row>
    <row r="33" spans="1:3" ht="50.1" customHeight="1" x14ac:dyDescent="0.3">
      <c r="A33" s="133">
        <f t="shared" si="1"/>
        <v>27</v>
      </c>
      <c r="B33" s="144" t="s">
        <v>512</v>
      </c>
      <c r="C33" s="131"/>
    </row>
    <row r="34" spans="1:3" ht="50.1" customHeight="1" x14ac:dyDescent="0.3">
      <c r="A34" s="133">
        <f t="shared" si="1"/>
        <v>28</v>
      </c>
      <c r="B34" s="137" t="s">
        <v>511</v>
      </c>
      <c r="C34" s="131"/>
    </row>
    <row r="35" spans="1:3" ht="50.1" customHeight="1" x14ac:dyDescent="0.25">
      <c r="A35" s="140" t="s">
        <v>321</v>
      </c>
      <c r="B35" s="139" t="s">
        <v>510</v>
      </c>
      <c r="C35" s="138" t="s">
        <v>318</v>
      </c>
    </row>
    <row r="36" spans="1:3" ht="90.6" customHeight="1" x14ac:dyDescent="0.3">
      <c r="A36" s="133">
        <f>SUM(A34+1)</f>
        <v>29</v>
      </c>
      <c r="B36" s="132" t="s">
        <v>509</v>
      </c>
      <c r="C36" s="131"/>
    </row>
    <row r="37" spans="1:3" ht="50.1" customHeight="1" x14ac:dyDescent="0.25">
      <c r="A37" s="140" t="s">
        <v>321</v>
      </c>
      <c r="B37" s="139" t="s">
        <v>508</v>
      </c>
      <c r="C37" s="138" t="s">
        <v>318</v>
      </c>
    </row>
    <row r="38" spans="1:3" ht="50.1" customHeight="1" x14ac:dyDescent="0.3">
      <c r="A38" s="133">
        <f>SUM(A36+1)</f>
        <v>30</v>
      </c>
      <c r="B38" s="144" t="s">
        <v>507</v>
      </c>
      <c r="C38" s="131"/>
    </row>
    <row r="39" spans="1:3" ht="50.1" customHeight="1" x14ac:dyDescent="0.3">
      <c r="A39" s="133">
        <f>SUM(A38+1)</f>
        <v>31</v>
      </c>
      <c r="B39" s="132" t="s">
        <v>506</v>
      </c>
      <c r="C39" s="131"/>
    </row>
    <row r="40" spans="1:3" ht="79.349999999999994" customHeight="1" x14ac:dyDescent="0.3">
      <c r="A40" s="133">
        <f>SUM(A39+1)</f>
        <v>32</v>
      </c>
      <c r="B40" s="143" t="s">
        <v>505</v>
      </c>
      <c r="C40" s="131"/>
    </row>
    <row r="41" spans="1:3" ht="50.1" customHeight="1" x14ac:dyDescent="0.3">
      <c r="A41" s="133">
        <f>SUM(A40+1)</f>
        <v>33</v>
      </c>
      <c r="B41" s="143" t="s">
        <v>504</v>
      </c>
      <c r="C41" s="131"/>
    </row>
    <row r="42" spans="1:3" ht="50.1" customHeight="1" x14ac:dyDescent="0.3">
      <c r="A42" s="133">
        <f>SUM(A41+1)</f>
        <v>34</v>
      </c>
      <c r="B42" s="132" t="s">
        <v>503</v>
      </c>
      <c r="C42" s="131"/>
    </row>
    <row r="43" spans="1:3" ht="50.1" customHeight="1" x14ac:dyDescent="0.3">
      <c r="A43" s="133">
        <f>SUM(A42+1)</f>
        <v>35</v>
      </c>
      <c r="B43" s="132" t="s">
        <v>502</v>
      </c>
      <c r="C43" s="131"/>
    </row>
    <row r="44" spans="1:3" ht="50.1" customHeight="1" x14ac:dyDescent="0.25">
      <c r="A44" s="140" t="s">
        <v>321</v>
      </c>
      <c r="B44" s="139" t="s">
        <v>501</v>
      </c>
      <c r="C44" s="138" t="s">
        <v>318</v>
      </c>
    </row>
    <row r="45" spans="1:3" ht="50.1" customHeight="1" x14ac:dyDescent="0.3">
      <c r="A45" s="133">
        <f>SUM(A43+1)</f>
        <v>36</v>
      </c>
      <c r="B45" s="141" t="s">
        <v>500</v>
      </c>
      <c r="C45" s="149"/>
    </row>
    <row r="46" spans="1:3" ht="50.1" customHeight="1" x14ac:dyDescent="0.25">
      <c r="A46" s="140" t="s">
        <v>321</v>
      </c>
      <c r="B46" s="139" t="s">
        <v>499</v>
      </c>
      <c r="C46" s="138" t="s">
        <v>318</v>
      </c>
    </row>
    <row r="47" spans="1:3" ht="50.1" customHeight="1" x14ac:dyDescent="0.3">
      <c r="A47" s="133">
        <f>SUM(A45+1)</f>
        <v>37</v>
      </c>
      <c r="B47" s="132" t="s">
        <v>498</v>
      </c>
      <c r="C47" s="131"/>
    </row>
    <row r="48" spans="1:3" ht="50.1" customHeight="1" x14ac:dyDescent="0.3">
      <c r="A48" s="133">
        <f t="shared" ref="A48:A52" si="2">SUM(A47+1)</f>
        <v>38</v>
      </c>
      <c r="B48" s="132" t="s">
        <v>497</v>
      </c>
      <c r="C48" s="131"/>
    </row>
    <row r="49" spans="1:3" ht="50.1" customHeight="1" x14ac:dyDescent="0.3">
      <c r="A49" s="133">
        <f t="shared" si="2"/>
        <v>39</v>
      </c>
      <c r="B49" s="132" t="s">
        <v>496</v>
      </c>
      <c r="C49" s="131"/>
    </row>
    <row r="50" spans="1:3" ht="50.1" customHeight="1" x14ac:dyDescent="0.3">
      <c r="A50" s="133">
        <f t="shared" si="2"/>
        <v>40</v>
      </c>
      <c r="B50" s="132" t="s">
        <v>495</v>
      </c>
      <c r="C50" s="131"/>
    </row>
    <row r="51" spans="1:3" ht="50.1" customHeight="1" x14ac:dyDescent="0.3">
      <c r="A51" s="133">
        <f t="shared" si="2"/>
        <v>41</v>
      </c>
      <c r="B51" s="132" t="s">
        <v>494</v>
      </c>
      <c r="C51" s="131"/>
    </row>
    <row r="52" spans="1:3" ht="50.1" customHeight="1" x14ac:dyDescent="0.3">
      <c r="A52" s="133">
        <f t="shared" si="2"/>
        <v>42</v>
      </c>
      <c r="B52" s="132" t="s">
        <v>493</v>
      </c>
      <c r="C52" s="131"/>
    </row>
    <row r="53" spans="1:3" ht="50.1" customHeight="1" x14ac:dyDescent="0.3">
      <c r="A53" s="133">
        <v>43</v>
      </c>
      <c r="B53" s="143" t="s">
        <v>492</v>
      </c>
      <c r="C53" s="131"/>
    </row>
    <row r="54" spans="1:3" ht="50.1" customHeight="1" x14ac:dyDescent="0.25">
      <c r="A54" s="140" t="s">
        <v>321</v>
      </c>
      <c r="B54" s="148" t="s">
        <v>491</v>
      </c>
      <c r="C54" s="138" t="s">
        <v>318</v>
      </c>
    </row>
    <row r="55" spans="1:3" ht="50.1" customHeight="1" x14ac:dyDescent="0.3">
      <c r="A55" s="133">
        <f>SUM(A53+1)</f>
        <v>44</v>
      </c>
      <c r="B55" s="132" t="s">
        <v>490</v>
      </c>
      <c r="C55" s="131"/>
    </row>
    <row r="56" spans="1:3" ht="50.1" customHeight="1" x14ac:dyDescent="0.3">
      <c r="A56" s="133">
        <f t="shared" ref="A56:A69" si="3">SUM(A55+1)</f>
        <v>45</v>
      </c>
      <c r="B56" s="132" t="s">
        <v>489</v>
      </c>
      <c r="C56" s="131"/>
    </row>
    <row r="57" spans="1:3" ht="50.1" customHeight="1" x14ac:dyDescent="0.3">
      <c r="A57" s="133">
        <f t="shared" si="3"/>
        <v>46</v>
      </c>
      <c r="B57" s="132" t="s">
        <v>488</v>
      </c>
      <c r="C57" s="131"/>
    </row>
    <row r="58" spans="1:3" ht="50.1" customHeight="1" x14ac:dyDescent="0.3">
      <c r="A58" s="133">
        <f t="shared" si="3"/>
        <v>47</v>
      </c>
      <c r="B58" s="132" t="s">
        <v>869</v>
      </c>
      <c r="C58" s="131"/>
    </row>
    <row r="59" spans="1:3" ht="50.1" customHeight="1" x14ac:dyDescent="0.3">
      <c r="A59" s="133">
        <f t="shared" si="3"/>
        <v>48</v>
      </c>
      <c r="B59" s="132" t="s">
        <v>486</v>
      </c>
      <c r="C59" s="131"/>
    </row>
    <row r="60" spans="1:3" ht="50.1" customHeight="1" x14ac:dyDescent="0.3">
      <c r="A60" s="133">
        <f t="shared" si="3"/>
        <v>49</v>
      </c>
      <c r="B60" s="132" t="s">
        <v>485</v>
      </c>
      <c r="C60" s="131"/>
    </row>
    <row r="61" spans="1:3" ht="50.1" customHeight="1" x14ac:dyDescent="0.3">
      <c r="A61" s="133">
        <f t="shared" si="3"/>
        <v>50</v>
      </c>
      <c r="B61" s="143" t="s">
        <v>484</v>
      </c>
      <c r="C61" s="131"/>
    </row>
    <row r="62" spans="1:3" ht="50.1" customHeight="1" x14ac:dyDescent="0.3">
      <c r="A62" s="133">
        <f t="shared" si="3"/>
        <v>51</v>
      </c>
      <c r="B62" s="132" t="s">
        <v>483</v>
      </c>
      <c r="C62" s="131"/>
    </row>
    <row r="63" spans="1:3" ht="50.1" customHeight="1" x14ac:dyDescent="0.3">
      <c r="A63" s="133">
        <f t="shared" si="3"/>
        <v>52</v>
      </c>
      <c r="B63" s="132" t="s">
        <v>482</v>
      </c>
      <c r="C63" s="131"/>
    </row>
    <row r="64" spans="1:3" ht="50.1" customHeight="1" x14ac:dyDescent="0.3">
      <c r="A64" s="133">
        <f t="shared" si="3"/>
        <v>53</v>
      </c>
      <c r="B64" s="132" t="s">
        <v>481</v>
      </c>
      <c r="C64" s="131"/>
    </row>
    <row r="65" spans="1:3" ht="50.1" customHeight="1" x14ac:dyDescent="0.3">
      <c r="A65" s="133">
        <f t="shared" si="3"/>
        <v>54</v>
      </c>
      <c r="B65" s="144" t="s">
        <v>480</v>
      </c>
      <c r="C65" s="131"/>
    </row>
    <row r="66" spans="1:3" ht="50.1" customHeight="1" x14ac:dyDescent="0.3">
      <c r="A66" s="133">
        <f t="shared" si="3"/>
        <v>55</v>
      </c>
      <c r="B66" s="132" t="s">
        <v>479</v>
      </c>
      <c r="C66" s="131"/>
    </row>
    <row r="67" spans="1:3" ht="50.1" customHeight="1" x14ac:dyDescent="0.3">
      <c r="A67" s="133">
        <f t="shared" si="3"/>
        <v>56</v>
      </c>
      <c r="B67" s="132" t="s">
        <v>478</v>
      </c>
      <c r="C67" s="131"/>
    </row>
    <row r="68" spans="1:3" ht="50.1" customHeight="1" x14ac:dyDescent="0.3">
      <c r="A68" s="133">
        <f t="shared" si="3"/>
        <v>57</v>
      </c>
      <c r="B68" s="132" t="s">
        <v>477</v>
      </c>
      <c r="C68" s="131"/>
    </row>
    <row r="69" spans="1:3" ht="50.1" customHeight="1" x14ac:dyDescent="0.3">
      <c r="A69" s="133">
        <f t="shared" si="3"/>
        <v>58</v>
      </c>
      <c r="B69" s="132" t="s">
        <v>476</v>
      </c>
      <c r="C69" s="131"/>
    </row>
    <row r="70" spans="1:3" ht="50.1" customHeight="1" x14ac:dyDescent="0.25">
      <c r="A70" s="140" t="s">
        <v>321</v>
      </c>
      <c r="B70" s="148" t="s">
        <v>475</v>
      </c>
      <c r="C70" s="138" t="s">
        <v>318</v>
      </c>
    </row>
    <row r="71" spans="1:3" ht="50.1" customHeight="1" x14ac:dyDescent="0.3">
      <c r="A71" s="147">
        <f>SUM(A69+1)</f>
        <v>59</v>
      </c>
      <c r="B71" s="146" t="s">
        <v>474</v>
      </c>
      <c r="C71" s="145"/>
    </row>
    <row r="72" spans="1:3" ht="50.1" customHeight="1" x14ac:dyDescent="0.3">
      <c r="A72" s="133">
        <f t="shared" ref="A72:A95" si="4">SUM(A71+1)</f>
        <v>60</v>
      </c>
      <c r="B72" s="132" t="s">
        <v>870</v>
      </c>
      <c r="C72" s="131"/>
    </row>
    <row r="73" spans="1:3" ht="50.1" customHeight="1" x14ac:dyDescent="0.3">
      <c r="A73" s="133">
        <f t="shared" si="4"/>
        <v>61</v>
      </c>
      <c r="B73" s="132" t="s">
        <v>473</v>
      </c>
      <c r="C73" s="131"/>
    </row>
    <row r="74" spans="1:3" ht="58.35" customHeight="1" x14ac:dyDescent="0.3">
      <c r="A74" s="133">
        <f t="shared" si="4"/>
        <v>62</v>
      </c>
      <c r="B74" s="144" t="s">
        <v>472</v>
      </c>
      <c r="C74" s="131"/>
    </row>
    <row r="75" spans="1:3" ht="50.1" customHeight="1" x14ac:dyDescent="0.3">
      <c r="A75" s="133">
        <v>63</v>
      </c>
      <c r="B75" s="132" t="s">
        <v>471</v>
      </c>
      <c r="C75" s="131"/>
    </row>
    <row r="76" spans="1:3" ht="50.1" customHeight="1" x14ac:dyDescent="0.3">
      <c r="A76" s="133">
        <f t="shared" si="4"/>
        <v>64</v>
      </c>
      <c r="B76" s="132" t="s">
        <v>470</v>
      </c>
      <c r="C76" s="131"/>
    </row>
    <row r="77" spans="1:3" ht="50.1" customHeight="1" x14ac:dyDescent="0.3">
      <c r="A77" s="133">
        <f t="shared" si="4"/>
        <v>65</v>
      </c>
      <c r="B77" s="132" t="s">
        <v>469</v>
      </c>
      <c r="C77" s="131"/>
    </row>
    <row r="78" spans="1:3" ht="50.1" customHeight="1" x14ac:dyDescent="0.3">
      <c r="A78" s="133">
        <f t="shared" si="4"/>
        <v>66</v>
      </c>
      <c r="B78" s="132" t="s">
        <v>468</v>
      </c>
      <c r="C78" s="131"/>
    </row>
    <row r="79" spans="1:3" ht="50.1" customHeight="1" x14ac:dyDescent="0.3">
      <c r="A79" s="133">
        <f t="shared" si="4"/>
        <v>67</v>
      </c>
      <c r="B79" s="132" t="s">
        <v>467</v>
      </c>
      <c r="C79" s="131"/>
    </row>
    <row r="80" spans="1:3" ht="50.1" customHeight="1" x14ac:dyDescent="0.3">
      <c r="A80" s="133">
        <f t="shared" si="4"/>
        <v>68</v>
      </c>
      <c r="B80" s="132" t="s">
        <v>871</v>
      </c>
      <c r="C80" s="131"/>
    </row>
    <row r="81" spans="1:3" ht="50.1" customHeight="1" x14ac:dyDescent="0.3">
      <c r="A81" s="133">
        <f t="shared" si="4"/>
        <v>69</v>
      </c>
      <c r="B81" s="132" t="s">
        <v>466</v>
      </c>
      <c r="C81" s="131"/>
    </row>
    <row r="82" spans="1:3" ht="50.1" customHeight="1" x14ac:dyDescent="0.3">
      <c r="A82" s="133">
        <f t="shared" si="4"/>
        <v>70</v>
      </c>
      <c r="B82" s="132" t="s">
        <v>465</v>
      </c>
      <c r="C82" s="131"/>
    </row>
    <row r="83" spans="1:3" ht="50.1" customHeight="1" x14ac:dyDescent="0.3">
      <c r="A83" s="133">
        <f t="shared" si="4"/>
        <v>71</v>
      </c>
      <c r="B83" s="132" t="s">
        <v>464</v>
      </c>
      <c r="C83" s="131"/>
    </row>
    <row r="84" spans="1:3" ht="50.1" customHeight="1" x14ac:dyDescent="0.3">
      <c r="A84" s="133">
        <f t="shared" si="4"/>
        <v>72</v>
      </c>
      <c r="B84" s="132" t="s">
        <v>463</v>
      </c>
      <c r="C84" s="131"/>
    </row>
    <row r="85" spans="1:3" ht="50.1" customHeight="1" x14ac:dyDescent="0.3">
      <c r="A85" s="133">
        <f t="shared" si="4"/>
        <v>73</v>
      </c>
      <c r="B85" s="132" t="s">
        <v>462</v>
      </c>
      <c r="C85" s="131"/>
    </row>
    <row r="86" spans="1:3" ht="50.1" customHeight="1" x14ac:dyDescent="0.3">
      <c r="A86" s="133">
        <f t="shared" si="4"/>
        <v>74</v>
      </c>
      <c r="B86" s="143" t="s">
        <v>461</v>
      </c>
      <c r="C86" s="131"/>
    </row>
    <row r="87" spans="1:3" ht="50.1" customHeight="1" x14ac:dyDescent="0.3">
      <c r="A87" s="133">
        <f t="shared" si="4"/>
        <v>75</v>
      </c>
      <c r="B87" s="132" t="s">
        <v>460</v>
      </c>
      <c r="C87" s="131"/>
    </row>
    <row r="88" spans="1:3" ht="50.1" customHeight="1" x14ac:dyDescent="0.3">
      <c r="A88" s="133">
        <f t="shared" si="4"/>
        <v>76</v>
      </c>
      <c r="B88" s="132" t="s">
        <v>459</v>
      </c>
      <c r="C88" s="131"/>
    </row>
    <row r="89" spans="1:3" ht="50.1" customHeight="1" x14ac:dyDescent="0.3">
      <c r="A89" s="130">
        <f t="shared" si="4"/>
        <v>77</v>
      </c>
      <c r="B89" s="142" t="s">
        <v>458</v>
      </c>
      <c r="C89" s="134"/>
    </row>
    <row r="90" spans="1:3" ht="50.1" customHeight="1" x14ac:dyDescent="0.3">
      <c r="A90" s="133">
        <f t="shared" si="4"/>
        <v>78</v>
      </c>
      <c r="B90" s="141" t="s">
        <v>457</v>
      </c>
      <c r="C90" s="131"/>
    </row>
    <row r="91" spans="1:3" ht="50.1" customHeight="1" x14ac:dyDescent="0.3">
      <c r="A91" s="133">
        <f t="shared" si="4"/>
        <v>79</v>
      </c>
      <c r="B91" s="141" t="s">
        <v>456</v>
      </c>
      <c r="C91" s="131"/>
    </row>
    <row r="92" spans="1:3" ht="50.1" customHeight="1" x14ac:dyDescent="0.3">
      <c r="A92" s="133">
        <f t="shared" si="4"/>
        <v>80</v>
      </c>
      <c r="B92" s="141" t="s">
        <v>455</v>
      </c>
      <c r="C92" s="131"/>
    </row>
    <row r="93" spans="1:3" ht="50.1" customHeight="1" x14ac:dyDescent="0.3">
      <c r="A93" s="133">
        <f t="shared" si="4"/>
        <v>81</v>
      </c>
      <c r="B93" s="141" t="s">
        <v>454</v>
      </c>
      <c r="C93" s="131"/>
    </row>
    <row r="94" spans="1:3" ht="50.1" customHeight="1" x14ac:dyDescent="0.3">
      <c r="A94" s="133">
        <f t="shared" si="4"/>
        <v>82</v>
      </c>
      <c r="B94" s="141" t="s">
        <v>453</v>
      </c>
      <c r="C94" s="131"/>
    </row>
    <row r="95" spans="1:3" ht="50.1" customHeight="1" x14ac:dyDescent="0.3">
      <c r="A95" s="133">
        <f t="shared" si="4"/>
        <v>83</v>
      </c>
      <c r="B95" s="141" t="s">
        <v>452</v>
      </c>
      <c r="C95" s="131"/>
    </row>
    <row r="96" spans="1:3" ht="50.1" customHeight="1" x14ac:dyDescent="0.25">
      <c r="A96" s="140" t="s">
        <v>321</v>
      </c>
      <c r="B96" s="139" t="s">
        <v>451</v>
      </c>
      <c r="C96" s="138" t="s">
        <v>318</v>
      </c>
    </row>
    <row r="97" spans="1:3" ht="50.1" customHeight="1" x14ac:dyDescent="0.3">
      <c r="A97" s="133">
        <f>SUM(A95+1)</f>
        <v>84</v>
      </c>
      <c r="B97" s="132" t="s">
        <v>450</v>
      </c>
      <c r="C97" s="131"/>
    </row>
    <row r="98" spans="1:3" ht="50.1" customHeight="1" x14ac:dyDescent="0.3">
      <c r="A98" s="133">
        <f t="shared" ref="A98:A111" si="5">SUM(A97+1)</f>
        <v>85</v>
      </c>
      <c r="B98" s="137" t="s">
        <v>449</v>
      </c>
      <c r="C98" s="131"/>
    </row>
    <row r="99" spans="1:3" ht="50.1" customHeight="1" x14ac:dyDescent="0.3">
      <c r="A99" s="130">
        <f t="shared" si="5"/>
        <v>86</v>
      </c>
      <c r="B99" s="136" t="s">
        <v>448</v>
      </c>
      <c r="C99" s="134"/>
    </row>
    <row r="100" spans="1:3" ht="50.1" customHeight="1" x14ac:dyDescent="0.3">
      <c r="A100" s="130">
        <f t="shared" si="5"/>
        <v>87</v>
      </c>
      <c r="B100" s="136" t="s">
        <v>447</v>
      </c>
      <c r="C100" s="134"/>
    </row>
    <row r="101" spans="1:3" ht="50.1" customHeight="1" x14ac:dyDescent="0.3">
      <c r="A101" s="133">
        <f t="shared" si="5"/>
        <v>88</v>
      </c>
      <c r="B101" s="132" t="s">
        <v>446</v>
      </c>
      <c r="C101" s="131"/>
    </row>
    <row r="102" spans="1:3" ht="68.099999999999994" customHeight="1" x14ac:dyDescent="0.3">
      <c r="A102" s="133">
        <f t="shared" si="5"/>
        <v>89</v>
      </c>
      <c r="B102" s="132" t="s">
        <v>445</v>
      </c>
      <c r="C102" s="131"/>
    </row>
    <row r="103" spans="1:3" ht="50.1" customHeight="1" x14ac:dyDescent="0.3">
      <c r="A103" s="133">
        <f t="shared" si="5"/>
        <v>90</v>
      </c>
      <c r="B103" s="132" t="s">
        <v>444</v>
      </c>
      <c r="C103" s="131"/>
    </row>
    <row r="104" spans="1:3" ht="50.1" customHeight="1" x14ac:dyDescent="0.3">
      <c r="A104" s="133">
        <f t="shared" si="5"/>
        <v>91</v>
      </c>
      <c r="B104" s="132" t="s">
        <v>443</v>
      </c>
      <c r="C104" s="131"/>
    </row>
    <row r="105" spans="1:3" ht="50.1" customHeight="1" x14ac:dyDescent="0.3">
      <c r="A105" s="133">
        <f t="shared" si="5"/>
        <v>92</v>
      </c>
      <c r="B105" s="132" t="s">
        <v>442</v>
      </c>
      <c r="C105" s="131"/>
    </row>
    <row r="106" spans="1:3" ht="50.1" customHeight="1" x14ac:dyDescent="0.3">
      <c r="A106" s="130">
        <f t="shared" si="5"/>
        <v>93</v>
      </c>
      <c r="B106" s="136" t="s">
        <v>441</v>
      </c>
      <c r="C106" s="134"/>
    </row>
    <row r="107" spans="1:3" ht="50.1" customHeight="1" x14ac:dyDescent="0.3">
      <c r="A107" s="133">
        <f t="shared" si="5"/>
        <v>94</v>
      </c>
      <c r="B107" s="132" t="s">
        <v>440</v>
      </c>
      <c r="C107" s="131"/>
    </row>
    <row r="108" spans="1:3" ht="50.1" customHeight="1" x14ac:dyDescent="0.3">
      <c r="A108" s="130">
        <f t="shared" si="5"/>
        <v>95</v>
      </c>
      <c r="B108" s="135" t="s">
        <v>439</v>
      </c>
      <c r="C108" s="134"/>
    </row>
    <row r="109" spans="1:3" ht="50.1" customHeight="1" x14ac:dyDescent="0.3">
      <c r="A109" s="133">
        <f t="shared" si="5"/>
        <v>96</v>
      </c>
      <c r="B109" s="132" t="s">
        <v>438</v>
      </c>
      <c r="C109" s="131"/>
    </row>
    <row r="110" spans="1:3" ht="50.1" customHeight="1" x14ac:dyDescent="0.3">
      <c r="A110" s="133">
        <f t="shared" si="5"/>
        <v>97</v>
      </c>
      <c r="B110" s="132" t="s">
        <v>437</v>
      </c>
      <c r="C110" s="131"/>
    </row>
    <row r="111" spans="1:3" ht="50.1" customHeight="1" thickBot="1" x14ac:dyDescent="0.35">
      <c r="A111" s="130">
        <f t="shared" si="5"/>
        <v>98</v>
      </c>
      <c r="B111" s="129" t="s">
        <v>436</v>
      </c>
      <c r="C111" s="128"/>
    </row>
  </sheetData>
  <mergeCells count="1">
    <mergeCell ref="A1:C1"/>
  </mergeCells>
  <pageMargins left="0.7" right="0.7" top="0.75" bottom="0.75" header="0.3" footer="0.3"/>
  <pageSetup scale="57" fitToHeight="0" orientation="portrait" r:id="rId1"/>
  <headerFooter>
    <oddHeader>&amp;CSoldier Fueling Initiative (SFI) Breakfast Standards
3 October 2023</oddHeader>
  </headerFooter>
  <rowBreaks count="5" manualBreakCount="5">
    <brk id="20" max="16383" man="1"/>
    <brk id="36" max="16383" man="1"/>
    <brk id="53" max="16383" man="1"/>
    <brk id="69" max="16383" man="1"/>
    <brk id="8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A50F1-782E-4278-B9EC-E727693F0D80}">
  <sheetPr>
    <pageSetUpPr fitToPage="1"/>
  </sheetPr>
  <dimension ref="A1:H187"/>
  <sheetViews>
    <sheetView view="pageBreakPreview" zoomScale="80" zoomScaleNormal="100" zoomScaleSheetLayoutView="80" workbookViewId="0">
      <selection activeCell="B6" sqref="B6"/>
    </sheetView>
  </sheetViews>
  <sheetFormatPr defaultRowHeight="15" x14ac:dyDescent="0.25"/>
  <cols>
    <col min="2" max="2" width="100.140625" customWidth="1"/>
    <col min="3" max="3" width="19" customWidth="1"/>
  </cols>
  <sheetData>
    <row r="1" spans="1:3" ht="50.1" customHeight="1" x14ac:dyDescent="0.25">
      <c r="A1" s="313" t="s">
        <v>862</v>
      </c>
      <c r="B1" s="314"/>
      <c r="C1" s="315"/>
    </row>
    <row r="2" spans="1:3" ht="50.1" customHeight="1" x14ac:dyDescent="0.25">
      <c r="A2" s="169" t="s">
        <v>321</v>
      </c>
      <c r="B2" s="148" t="s">
        <v>435</v>
      </c>
      <c r="C2" s="168" t="s">
        <v>318</v>
      </c>
    </row>
    <row r="3" spans="1:3" ht="50.1" customHeight="1" x14ac:dyDescent="0.25">
      <c r="A3" s="162">
        <v>1</v>
      </c>
      <c r="B3" s="161" t="s">
        <v>863</v>
      </c>
      <c r="C3" s="197"/>
    </row>
    <row r="4" spans="1:3" ht="50.1" customHeight="1" x14ac:dyDescent="0.25">
      <c r="A4" s="162">
        <v>2</v>
      </c>
      <c r="B4" s="161" t="s">
        <v>661</v>
      </c>
      <c r="C4" s="198"/>
    </row>
    <row r="5" spans="1:3" ht="50.1" customHeight="1" x14ac:dyDescent="0.25">
      <c r="A5" s="162">
        <v>3</v>
      </c>
      <c r="B5" s="161" t="s">
        <v>660</v>
      </c>
      <c r="C5" s="197"/>
    </row>
    <row r="6" spans="1:3" ht="50.1" customHeight="1" x14ac:dyDescent="0.25">
      <c r="A6" s="162">
        <v>4</v>
      </c>
      <c r="B6" s="161" t="s">
        <v>867</v>
      </c>
      <c r="C6" s="197"/>
    </row>
    <row r="7" spans="1:3" ht="50.1" customHeight="1" x14ac:dyDescent="0.25">
      <c r="A7" s="162">
        <v>5</v>
      </c>
      <c r="B7" s="161" t="s">
        <v>659</v>
      </c>
      <c r="C7" s="197"/>
    </row>
    <row r="8" spans="1:3" ht="50.1" customHeight="1" x14ac:dyDescent="0.25">
      <c r="A8" s="169" t="s">
        <v>321</v>
      </c>
      <c r="B8" s="148" t="s">
        <v>653</v>
      </c>
      <c r="C8" s="168" t="s">
        <v>318</v>
      </c>
    </row>
    <row r="9" spans="1:3" ht="50.1" customHeight="1" x14ac:dyDescent="0.25">
      <c r="A9" s="162">
        <v>6</v>
      </c>
      <c r="B9" s="161" t="s">
        <v>864</v>
      </c>
      <c r="C9" s="160"/>
    </row>
    <row r="10" spans="1:3" ht="50.1" customHeight="1" x14ac:dyDescent="0.25">
      <c r="A10" s="162">
        <v>7</v>
      </c>
      <c r="B10" s="161" t="s">
        <v>658</v>
      </c>
      <c r="C10" s="160"/>
    </row>
    <row r="11" spans="1:3" ht="50.1" customHeight="1" x14ac:dyDescent="0.25">
      <c r="A11" s="162">
        <v>8</v>
      </c>
      <c r="B11" s="161" t="s">
        <v>657</v>
      </c>
      <c r="C11" s="160"/>
    </row>
    <row r="12" spans="1:3" ht="50.1" customHeight="1" x14ac:dyDescent="0.25">
      <c r="A12" s="162">
        <v>9</v>
      </c>
      <c r="B12" s="161" t="s">
        <v>656</v>
      </c>
      <c r="C12" s="160"/>
    </row>
    <row r="13" spans="1:3" ht="50.1" customHeight="1" x14ac:dyDescent="0.25">
      <c r="A13" s="162">
        <v>10</v>
      </c>
      <c r="B13" s="161" t="s">
        <v>655</v>
      </c>
      <c r="C13" s="160"/>
    </row>
    <row r="14" spans="1:3" ht="50.1" customHeight="1" x14ac:dyDescent="0.25">
      <c r="A14" s="162">
        <f>SUM(A13+1)</f>
        <v>11</v>
      </c>
      <c r="B14" s="161" t="s">
        <v>654</v>
      </c>
      <c r="C14" s="160"/>
    </row>
    <row r="15" spans="1:3" ht="50.1" customHeight="1" x14ac:dyDescent="0.25">
      <c r="A15" s="169" t="s">
        <v>321</v>
      </c>
      <c r="B15" s="148" t="s">
        <v>653</v>
      </c>
      <c r="C15" s="168" t="s">
        <v>318</v>
      </c>
    </row>
    <row r="16" spans="1:3" ht="50.1" customHeight="1" x14ac:dyDescent="0.25">
      <c r="A16" s="162">
        <f>SUM(A14+1)</f>
        <v>12</v>
      </c>
      <c r="B16" s="161" t="s">
        <v>652</v>
      </c>
      <c r="C16" s="160"/>
    </row>
    <row r="17" spans="1:3" ht="50.1" customHeight="1" x14ac:dyDescent="0.25">
      <c r="A17" s="162">
        <f>SUM(A16+1)</f>
        <v>13</v>
      </c>
      <c r="B17" s="161" t="s">
        <v>651</v>
      </c>
      <c r="C17" s="160"/>
    </row>
    <row r="18" spans="1:3" ht="50.1" customHeight="1" x14ac:dyDescent="0.25">
      <c r="A18" s="162">
        <f>SUM(A17+1)</f>
        <v>14</v>
      </c>
      <c r="B18" s="161" t="s">
        <v>650</v>
      </c>
      <c r="C18" s="160"/>
    </row>
    <row r="19" spans="1:3" ht="50.1" customHeight="1" x14ac:dyDescent="0.25">
      <c r="A19" s="162">
        <f>SUM(A18+1)</f>
        <v>15</v>
      </c>
      <c r="B19" s="167" t="s">
        <v>649</v>
      </c>
      <c r="C19" s="160"/>
    </row>
    <row r="20" spans="1:3" ht="50.1" customHeight="1" x14ac:dyDescent="0.25">
      <c r="A20" s="162">
        <f>SUM(A19+1)</f>
        <v>16</v>
      </c>
      <c r="B20" s="161" t="s">
        <v>648</v>
      </c>
      <c r="C20" s="160"/>
    </row>
    <row r="21" spans="1:3" ht="50.1" customHeight="1" x14ac:dyDescent="0.25">
      <c r="A21" s="162">
        <f>SUM(A20+1)</f>
        <v>17</v>
      </c>
      <c r="B21" s="161" t="s">
        <v>647</v>
      </c>
      <c r="C21" s="160"/>
    </row>
    <row r="22" spans="1:3" ht="50.1" customHeight="1" x14ac:dyDescent="0.25">
      <c r="A22" s="169" t="s">
        <v>321</v>
      </c>
      <c r="B22" s="196" t="s">
        <v>646</v>
      </c>
      <c r="C22" s="191" t="s">
        <v>318</v>
      </c>
    </row>
    <row r="23" spans="1:3" ht="50.1" customHeight="1" x14ac:dyDescent="0.25">
      <c r="A23" s="162">
        <f>SUM(A21+1)</f>
        <v>18</v>
      </c>
      <c r="B23" s="161" t="s">
        <v>645</v>
      </c>
      <c r="C23" s="160"/>
    </row>
    <row r="24" spans="1:3" ht="50.1" customHeight="1" x14ac:dyDescent="0.25">
      <c r="A24" s="162">
        <f t="shared" ref="A24:A27" si="0">SUM(A23+1)</f>
        <v>19</v>
      </c>
      <c r="B24" s="161" t="s">
        <v>644</v>
      </c>
      <c r="C24" s="160"/>
    </row>
    <row r="25" spans="1:3" ht="50.1" customHeight="1" x14ac:dyDescent="0.25">
      <c r="A25" s="162">
        <v>20</v>
      </c>
      <c r="B25" s="161" t="s">
        <v>643</v>
      </c>
      <c r="C25" s="160"/>
    </row>
    <row r="26" spans="1:3" ht="50.1" customHeight="1" x14ac:dyDescent="0.25">
      <c r="A26" s="162">
        <f t="shared" si="0"/>
        <v>21</v>
      </c>
      <c r="B26" s="161" t="s">
        <v>642</v>
      </c>
      <c r="C26" s="160"/>
    </row>
    <row r="27" spans="1:3" ht="50.1" customHeight="1" x14ac:dyDescent="0.25">
      <c r="A27" s="162">
        <f t="shared" si="0"/>
        <v>22</v>
      </c>
      <c r="B27" s="161" t="s">
        <v>641</v>
      </c>
      <c r="C27" s="160"/>
    </row>
    <row r="28" spans="1:3" ht="50.1" customHeight="1" x14ac:dyDescent="0.25">
      <c r="A28" s="169" t="s">
        <v>321</v>
      </c>
      <c r="B28" s="195" t="s">
        <v>640</v>
      </c>
      <c r="C28" s="191" t="s">
        <v>318</v>
      </c>
    </row>
    <row r="29" spans="1:3" ht="50.1" customHeight="1" x14ac:dyDescent="0.25">
      <c r="A29" s="162">
        <v>23</v>
      </c>
      <c r="B29" s="161" t="s">
        <v>639</v>
      </c>
      <c r="C29" s="160"/>
    </row>
    <row r="30" spans="1:3" ht="50.1" customHeight="1" x14ac:dyDescent="0.25">
      <c r="A30" s="162">
        <f t="shared" ref="A30:A38" si="1">SUM(A29+1)</f>
        <v>24</v>
      </c>
      <c r="B30" s="161" t="s">
        <v>638</v>
      </c>
      <c r="C30" s="160"/>
    </row>
    <row r="31" spans="1:3" ht="50.1" customHeight="1" x14ac:dyDescent="0.25">
      <c r="A31" s="162">
        <f t="shared" si="1"/>
        <v>25</v>
      </c>
      <c r="B31" s="161" t="s">
        <v>637</v>
      </c>
      <c r="C31" s="160"/>
    </row>
    <row r="32" spans="1:3" ht="50.1" customHeight="1" x14ac:dyDescent="0.25">
      <c r="A32" s="162">
        <f t="shared" si="1"/>
        <v>26</v>
      </c>
      <c r="B32" s="161" t="s">
        <v>636</v>
      </c>
      <c r="C32" s="160"/>
    </row>
    <row r="33" spans="1:3" ht="50.1" customHeight="1" x14ac:dyDescent="0.25">
      <c r="A33" s="165">
        <f t="shared" si="1"/>
        <v>27</v>
      </c>
      <c r="B33" s="166" t="s">
        <v>635</v>
      </c>
      <c r="C33" s="163"/>
    </row>
    <row r="34" spans="1:3" ht="50.1" customHeight="1" x14ac:dyDescent="0.25">
      <c r="A34" s="162">
        <f t="shared" si="1"/>
        <v>28</v>
      </c>
      <c r="B34" s="161" t="s">
        <v>634</v>
      </c>
      <c r="C34" s="160"/>
    </row>
    <row r="35" spans="1:3" ht="50.1" customHeight="1" x14ac:dyDescent="0.25">
      <c r="A35" s="162">
        <f t="shared" si="1"/>
        <v>29</v>
      </c>
      <c r="B35" s="161" t="s">
        <v>633</v>
      </c>
      <c r="C35" s="160"/>
    </row>
    <row r="36" spans="1:3" ht="50.1" customHeight="1" x14ac:dyDescent="0.25">
      <c r="A36" s="162">
        <f t="shared" si="1"/>
        <v>30</v>
      </c>
      <c r="B36" s="161" t="s">
        <v>632</v>
      </c>
      <c r="C36" s="160"/>
    </row>
    <row r="37" spans="1:3" ht="50.1" customHeight="1" x14ac:dyDescent="0.25">
      <c r="A37" s="162">
        <f t="shared" si="1"/>
        <v>31</v>
      </c>
      <c r="B37" s="161" t="s">
        <v>631</v>
      </c>
      <c r="C37" s="160"/>
    </row>
    <row r="38" spans="1:3" ht="50.1" customHeight="1" x14ac:dyDescent="0.25">
      <c r="A38" s="162">
        <f t="shared" si="1"/>
        <v>32</v>
      </c>
      <c r="B38" s="178" t="s">
        <v>630</v>
      </c>
      <c r="C38" s="160"/>
    </row>
    <row r="39" spans="1:3" ht="50.1" customHeight="1" x14ac:dyDescent="0.25">
      <c r="A39" s="169" t="s">
        <v>321</v>
      </c>
      <c r="B39" s="194" t="s">
        <v>629</v>
      </c>
      <c r="C39" s="168" t="s">
        <v>318</v>
      </c>
    </row>
    <row r="40" spans="1:3" ht="50.1" customHeight="1" x14ac:dyDescent="0.25">
      <c r="A40" s="162">
        <v>33</v>
      </c>
      <c r="B40" s="161" t="s">
        <v>541</v>
      </c>
      <c r="C40" s="160"/>
    </row>
    <row r="41" spans="1:3" ht="50.1" customHeight="1" x14ac:dyDescent="0.25">
      <c r="A41" s="162">
        <f>SUM(A40+1)</f>
        <v>34</v>
      </c>
      <c r="B41" s="161" t="s">
        <v>628</v>
      </c>
      <c r="C41" s="160"/>
    </row>
    <row r="42" spans="1:3" ht="50.1" customHeight="1" x14ac:dyDescent="0.25">
      <c r="A42" s="162">
        <f>SUM(A41+1)</f>
        <v>35</v>
      </c>
      <c r="B42" s="161" t="s">
        <v>539</v>
      </c>
      <c r="C42" s="160"/>
    </row>
    <row r="43" spans="1:3" ht="50.1" customHeight="1" x14ac:dyDescent="0.25">
      <c r="A43" s="162">
        <f>SUM(A42+1)</f>
        <v>36</v>
      </c>
      <c r="B43" s="161" t="s">
        <v>627</v>
      </c>
      <c r="C43" s="160"/>
    </row>
    <row r="44" spans="1:3" ht="50.1" customHeight="1" x14ac:dyDescent="0.25">
      <c r="A44" s="165">
        <f>SUM(A43+1)</f>
        <v>37</v>
      </c>
      <c r="B44" s="166" t="s">
        <v>626</v>
      </c>
      <c r="C44" s="163"/>
    </row>
    <row r="45" spans="1:3" ht="50.1" customHeight="1" x14ac:dyDescent="0.25">
      <c r="A45" s="162">
        <f>SUM(A44+1)</f>
        <v>38</v>
      </c>
      <c r="B45" s="178" t="s">
        <v>625</v>
      </c>
      <c r="C45" s="160"/>
    </row>
    <row r="46" spans="1:3" ht="50.1" customHeight="1" x14ac:dyDescent="0.25">
      <c r="A46" s="169" t="s">
        <v>321</v>
      </c>
      <c r="B46" s="139" t="s">
        <v>508</v>
      </c>
      <c r="C46" s="168" t="s">
        <v>318</v>
      </c>
    </row>
    <row r="47" spans="1:3" ht="50.1" customHeight="1" x14ac:dyDescent="0.25">
      <c r="A47" s="162">
        <v>39</v>
      </c>
      <c r="B47" s="178" t="s">
        <v>624</v>
      </c>
      <c r="C47" s="160"/>
    </row>
    <row r="48" spans="1:3" ht="50.1" customHeight="1" x14ac:dyDescent="0.25">
      <c r="A48" s="162">
        <f>SUM(A47+1)</f>
        <v>40</v>
      </c>
      <c r="B48" s="161" t="s">
        <v>623</v>
      </c>
      <c r="C48" s="160"/>
    </row>
    <row r="49" spans="1:3" ht="50.1" customHeight="1" x14ac:dyDescent="0.25">
      <c r="A49" s="162">
        <f>SUM(A48+1)</f>
        <v>41</v>
      </c>
      <c r="B49" s="161" t="s">
        <v>504</v>
      </c>
      <c r="C49" s="160"/>
    </row>
    <row r="50" spans="1:3" ht="50.1" customHeight="1" x14ac:dyDescent="0.25">
      <c r="A50" s="162">
        <f>SUM(A49+1)</f>
        <v>42</v>
      </c>
      <c r="B50" s="161" t="s">
        <v>504</v>
      </c>
      <c r="C50" s="160"/>
    </row>
    <row r="51" spans="1:3" ht="50.1" customHeight="1" x14ac:dyDescent="0.25">
      <c r="A51" s="162">
        <f>SUM(A50+1)</f>
        <v>43</v>
      </c>
      <c r="B51" s="190" t="s">
        <v>622</v>
      </c>
      <c r="C51" s="160"/>
    </row>
    <row r="52" spans="1:3" ht="50.1" customHeight="1" x14ac:dyDescent="0.25">
      <c r="A52" s="169" t="s">
        <v>321</v>
      </c>
      <c r="B52" s="139" t="s">
        <v>499</v>
      </c>
      <c r="C52" s="168" t="s">
        <v>318</v>
      </c>
    </row>
    <row r="53" spans="1:3" ht="50.1" customHeight="1" x14ac:dyDescent="0.25">
      <c r="A53" s="162">
        <f>SUM(A51+1)</f>
        <v>44</v>
      </c>
      <c r="B53" s="161" t="s">
        <v>498</v>
      </c>
      <c r="C53" s="170"/>
    </row>
    <row r="54" spans="1:3" ht="50.1" customHeight="1" x14ac:dyDescent="0.25">
      <c r="A54" s="162">
        <f t="shared" ref="A54:A55" si="2">SUM(A53+1)</f>
        <v>45</v>
      </c>
      <c r="B54" s="161" t="s">
        <v>621</v>
      </c>
      <c r="C54" s="170"/>
    </row>
    <row r="55" spans="1:3" ht="50.1" customHeight="1" x14ac:dyDescent="0.25">
      <c r="A55" s="162">
        <f t="shared" si="2"/>
        <v>46</v>
      </c>
      <c r="B55" s="161" t="s">
        <v>496</v>
      </c>
      <c r="C55" s="170"/>
    </row>
    <row r="56" spans="1:3" ht="50.1" customHeight="1" x14ac:dyDescent="0.25">
      <c r="A56" s="162">
        <v>47</v>
      </c>
      <c r="B56" s="161" t="s">
        <v>494</v>
      </c>
      <c r="C56" s="170"/>
    </row>
    <row r="57" spans="1:3" ht="50.1" customHeight="1" x14ac:dyDescent="0.25">
      <c r="A57" s="162">
        <v>48</v>
      </c>
      <c r="B57" s="177" t="s">
        <v>620</v>
      </c>
      <c r="C57" s="170"/>
    </row>
    <row r="58" spans="1:3" ht="50.1" customHeight="1" x14ac:dyDescent="0.25">
      <c r="A58" s="169" t="s">
        <v>321</v>
      </c>
      <c r="B58" s="148" t="s">
        <v>619</v>
      </c>
      <c r="C58" s="168" t="s">
        <v>318</v>
      </c>
    </row>
    <row r="59" spans="1:3" ht="50.1" customHeight="1" x14ac:dyDescent="0.25">
      <c r="A59" s="162">
        <f>SUM(A57+1)</f>
        <v>49</v>
      </c>
      <c r="B59" s="161" t="s">
        <v>618</v>
      </c>
      <c r="C59" s="160"/>
    </row>
    <row r="60" spans="1:3" ht="50.1" customHeight="1" x14ac:dyDescent="0.25">
      <c r="A60" s="162">
        <f t="shared" ref="A60:A73" si="3">SUM(A59+1)</f>
        <v>50</v>
      </c>
      <c r="B60" s="161" t="s">
        <v>617</v>
      </c>
      <c r="C60" s="160"/>
    </row>
    <row r="61" spans="1:3" ht="50.1" customHeight="1" x14ac:dyDescent="0.25">
      <c r="A61" s="162">
        <f t="shared" si="3"/>
        <v>51</v>
      </c>
      <c r="B61" s="161" t="s">
        <v>488</v>
      </c>
      <c r="C61" s="160"/>
    </row>
    <row r="62" spans="1:3" ht="50.1" customHeight="1" x14ac:dyDescent="0.25">
      <c r="A62" s="162">
        <f t="shared" si="3"/>
        <v>52</v>
      </c>
      <c r="B62" s="161" t="s">
        <v>487</v>
      </c>
      <c r="C62" s="160"/>
    </row>
    <row r="63" spans="1:3" ht="50.1" customHeight="1" x14ac:dyDescent="0.25">
      <c r="A63" s="162">
        <f t="shared" si="3"/>
        <v>53</v>
      </c>
      <c r="B63" s="161" t="s">
        <v>486</v>
      </c>
      <c r="C63" s="160"/>
    </row>
    <row r="64" spans="1:3" ht="50.1" customHeight="1" x14ac:dyDescent="0.25">
      <c r="A64" s="162">
        <f t="shared" si="3"/>
        <v>54</v>
      </c>
      <c r="B64" s="161" t="s">
        <v>485</v>
      </c>
      <c r="C64" s="160"/>
    </row>
    <row r="65" spans="1:3" ht="50.1" customHeight="1" x14ac:dyDescent="0.25">
      <c r="A65" s="162">
        <f t="shared" si="3"/>
        <v>55</v>
      </c>
      <c r="B65" s="161" t="s">
        <v>484</v>
      </c>
      <c r="C65" s="160"/>
    </row>
    <row r="66" spans="1:3" ht="50.1" customHeight="1" x14ac:dyDescent="0.25">
      <c r="A66" s="162">
        <f t="shared" si="3"/>
        <v>56</v>
      </c>
      <c r="B66" s="161" t="s">
        <v>616</v>
      </c>
      <c r="C66" s="160"/>
    </row>
    <row r="67" spans="1:3" ht="50.1" customHeight="1" x14ac:dyDescent="0.25">
      <c r="A67" s="162">
        <f t="shared" si="3"/>
        <v>57</v>
      </c>
      <c r="B67" s="161" t="s">
        <v>482</v>
      </c>
      <c r="C67" s="160"/>
    </row>
    <row r="68" spans="1:3" ht="50.1" customHeight="1" x14ac:dyDescent="0.25">
      <c r="A68" s="162">
        <f t="shared" si="3"/>
        <v>58</v>
      </c>
      <c r="B68" s="161" t="s">
        <v>615</v>
      </c>
      <c r="C68" s="160"/>
    </row>
    <row r="69" spans="1:3" ht="50.1" customHeight="1" x14ac:dyDescent="0.25">
      <c r="A69" s="162">
        <f t="shared" si="3"/>
        <v>59</v>
      </c>
      <c r="B69" s="178" t="s">
        <v>614</v>
      </c>
      <c r="C69" s="160"/>
    </row>
    <row r="70" spans="1:3" ht="50.1" customHeight="1" x14ac:dyDescent="0.25">
      <c r="A70" s="162">
        <f t="shared" si="3"/>
        <v>60</v>
      </c>
      <c r="B70" s="161" t="s">
        <v>479</v>
      </c>
      <c r="C70" s="160"/>
    </row>
    <row r="71" spans="1:3" ht="50.1" customHeight="1" x14ac:dyDescent="0.25">
      <c r="A71" s="162">
        <f t="shared" si="3"/>
        <v>61</v>
      </c>
      <c r="B71" s="161" t="s">
        <v>478</v>
      </c>
      <c r="C71" s="160"/>
    </row>
    <row r="72" spans="1:3" ht="50.1" customHeight="1" x14ac:dyDescent="0.25">
      <c r="A72" s="162">
        <f t="shared" si="3"/>
        <v>62</v>
      </c>
      <c r="B72" s="161" t="s">
        <v>477</v>
      </c>
      <c r="C72" s="193"/>
    </row>
    <row r="73" spans="1:3" ht="50.1" customHeight="1" x14ac:dyDescent="0.25">
      <c r="A73" s="162">
        <f t="shared" si="3"/>
        <v>63</v>
      </c>
      <c r="B73" s="161" t="s">
        <v>476</v>
      </c>
      <c r="C73" s="160"/>
    </row>
    <row r="74" spans="1:3" ht="50.1" customHeight="1" x14ac:dyDescent="0.25">
      <c r="A74" s="169" t="s">
        <v>321</v>
      </c>
      <c r="B74" s="192" t="s">
        <v>613</v>
      </c>
      <c r="C74" s="191" t="s">
        <v>318</v>
      </c>
    </row>
    <row r="75" spans="1:3" ht="50.1" customHeight="1" x14ac:dyDescent="0.25">
      <c r="A75" s="162">
        <f>SUM(A73+1)</f>
        <v>64</v>
      </c>
      <c r="B75" s="161" t="s">
        <v>612</v>
      </c>
      <c r="C75" s="160"/>
    </row>
    <row r="76" spans="1:3" ht="50.1" customHeight="1" x14ac:dyDescent="0.25">
      <c r="A76" s="165">
        <f t="shared" ref="A76:A91" si="4">SUM(A75+1)</f>
        <v>65</v>
      </c>
      <c r="B76" s="166" t="s">
        <v>611</v>
      </c>
      <c r="C76" s="163"/>
    </row>
    <row r="77" spans="1:3" ht="50.1" customHeight="1" x14ac:dyDescent="0.25">
      <c r="A77" s="162">
        <f t="shared" si="4"/>
        <v>66</v>
      </c>
      <c r="B77" s="161" t="s">
        <v>610</v>
      </c>
      <c r="C77" s="160"/>
    </row>
    <row r="78" spans="1:3" ht="50.1" customHeight="1" x14ac:dyDescent="0.25">
      <c r="A78" s="162">
        <f t="shared" si="4"/>
        <v>67</v>
      </c>
      <c r="B78" s="161" t="s">
        <v>609</v>
      </c>
      <c r="C78" s="160"/>
    </row>
    <row r="79" spans="1:3" ht="50.1" customHeight="1" x14ac:dyDescent="0.25">
      <c r="A79" s="162">
        <f t="shared" si="4"/>
        <v>68</v>
      </c>
      <c r="B79" s="161" t="s">
        <v>608</v>
      </c>
      <c r="C79" s="160"/>
    </row>
    <row r="80" spans="1:3" ht="50.1" customHeight="1" x14ac:dyDescent="0.25">
      <c r="A80" s="162">
        <f t="shared" si="4"/>
        <v>69</v>
      </c>
      <c r="B80" s="161" t="s">
        <v>607</v>
      </c>
      <c r="C80" s="160"/>
    </row>
    <row r="81" spans="1:3" ht="50.1" customHeight="1" x14ac:dyDescent="0.25">
      <c r="A81" s="162">
        <f t="shared" si="4"/>
        <v>70</v>
      </c>
      <c r="B81" s="161" t="s">
        <v>606</v>
      </c>
      <c r="C81" s="160"/>
    </row>
    <row r="82" spans="1:3" ht="50.1" customHeight="1" x14ac:dyDescent="0.25">
      <c r="A82" s="162">
        <f t="shared" si="4"/>
        <v>71</v>
      </c>
      <c r="B82" s="161" t="s">
        <v>605</v>
      </c>
      <c r="C82" s="160"/>
    </row>
    <row r="83" spans="1:3" ht="50.1" customHeight="1" x14ac:dyDescent="0.25">
      <c r="A83" s="165">
        <f t="shared" si="4"/>
        <v>72</v>
      </c>
      <c r="B83" s="166" t="s">
        <v>604</v>
      </c>
      <c r="C83" s="163"/>
    </row>
    <row r="84" spans="1:3" ht="50.1" customHeight="1" x14ac:dyDescent="0.25">
      <c r="A84" s="162">
        <f t="shared" si="4"/>
        <v>73</v>
      </c>
      <c r="B84" s="161" t="s">
        <v>603</v>
      </c>
      <c r="C84" s="160"/>
    </row>
    <row r="85" spans="1:3" ht="50.1" customHeight="1" x14ac:dyDescent="0.25">
      <c r="A85" s="162">
        <f t="shared" si="4"/>
        <v>74</v>
      </c>
      <c r="B85" s="190" t="s">
        <v>602</v>
      </c>
      <c r="C85" s="160"/>
    </row>
    <row r="86" spans="1:3" ht="50.1" customHeight="1" x14ac:dyDescent="0.25">
      <c r="A86" s="162">
        <f t="shared" si="4"/>
        <v>75</v>
      </c>
      <c r="B86" s="190" t="s">
        <v>601</v>
      </c>
      <c r="C86" s="160"/>
    </row>
    <row r="87" spans="1:3" ht="50.1" customHeight="1" x14ac:dyDescent="0.25">
      <c r="A87" s="162">
        <f t="shared" si="4"/>
        <v>76</v>
      </c>
      <c r="B87" s="190" t="s">
        <v>600</v>
      </c>
      <c r="C87" s="160"/>
    </row>
    <row r="88" spans="1:3" ht="50.1" customHeight="1" x14ac:dyDescent="0.25">
      <c r="A88" s="162">
        <f t="shared" si="4"/>
        <v>77</v>
      </c>
      <c r="B88" s="189" t="s">
        <v>599</v>
      </c>
      <c r="C88" s="160"/>
    </row>
    <row r="89" spans="1:3" ht="50.1" customHeight="1" x14ac:dyDescent="0.25">
      <c r="A89" s="162">
        <f t="shared" si="4"/>
        <v>78</v>
      </c>
      <c r="B89" s="189" t="s">
        <v>598</v>
      </c>
      <c r="C89" s="160"/>
    </row>
    <row r="90" spans="1:3" ht="50.1" customHeight="1" x14ac:dyDescent="0.25">
      <c r="A90" s="162">
        <f t="shared" si="4"/>
        <v>79</v>
      </c>
      <c r="B90" s="189" t="s">
        <v>597</v>
      </c>
      <c r="C90" s="160"/>
    </row>
    <row r="91" spans="1:3" ht="50.1" customHeight="1" x14ac:dyDescent="0.25">
      <c r="A91" s="162">
        <f t="shared" si="4"/>
        <v>80</v>
      </c>
      <c r="B91" s="189" t="s">
        <v>596</v>
      </c>
      <c r="C91" s="160"/>
    </row>
    <row r="92" spans="1:3" ht="50.1" customHeight="1" x14ac:dyDescent="0.25">
      <c r="A92" s="169" t="s">
        <v>321</v>
      </c>
      <c r="B92" s="188" t="s">
        <v>595</v>
      </c>
      <c r="C92" s="168" t="s">
        <v>318</v>
      </c>
    </row>
    <row r="93" spans="1:3" ht="50.1" customHeight="1" x14ac:dyDescent="0.25">
      <c r="A93" s="162">
        <f>SUM(A91+1)</f>
        <v>81</v>
      </c>
      <c r="B93" s="187" t="s">
        <v>594</v>
      </c>
      <c r="C93" s="186"/>
    </row>
    <row r="94" spans="1:3" ht="50.1" customHeight="1" x14ac:dyDescent="0.25">
      <c r="A94" s="169" t="s">
        <v>321</v>
      </c>
      <c r="B94" s="185" t="s">
        <v>569</v>
      </c>
      <c r="C94" s="168" t="s">
        <v>318</v>
      </c>
    </row>
    <row r="95" spans="1:3" ht="50.1" customHeight="1" x14ac:dyDescent="0.25">
      <c r="A95" s="162">
        <f>SUM(A93+1)</f>
        <v>82</v>
      </c>
      <c r="B95" s="161" t="s">
        <v>593</v>
      </c>
      <c r="C95" s="160"/>
    </row>
    <row r="96" spans="1:3" ht="62.85" customHeight="1" x14ac:dyDescent="0.25">
      <c r="A96" s="162">
        <f t="shared" ref="A96:A105" si="5">SUM(A95+1)</f>
        <v>83</v>
      </c>
      <c r="B96" s="161" t="s">
        <v>592</v>
      </c>
      <c r="C96" s="160"/>
    </row>
    <row r="97" spans="1:3" ht="50.1" customHeight="1" x14ac:dyDescent="0.25">
      <c r="A97" s="162">
        <f t="shared" si="5"/>
        <v>84</v>
      </c>
      <c r="B97" s="161" t="s">
        <v>591</v>
      </c>
      <c r="C97" s="160"/>
    </row>
    <row r="98" spans="1:3" ht="50.1" customHeight="1" x14ac:dyDescent="0.25">
      <c r="A98" s="165">
        <f t="shared" si="5"/>
        <v>85</v>
      </c>
      <c r="B98" s="166" t="s">
        <v>590</v>
      </c>
      <c r="C98" s="163"/>
    </row>
    <row r="99" spans="1:3" ht="91.35" customHeight="1" x14ac:dyDescent="0.25">
      <c r="A99" s="162">
        <f t="shared" si="5"/>
        <v>86</v>
      </c>
      <c r="B99" s="161" t="s">
        <v>589</v>
      </c>
      <c r="C99" s="160"/>
    </row>
    <row r="100" spans="1:3" ht="50.1" customHeight="1" x14ac:dyDescent="0.25">
      <c r="A100" s="162">
        <f t="shared" si="5"/>
        <v>87</v>
      </c>
      <c r="B100" s="161" t="s">
        <v>588</v>
      </c>
      <c r="C100" s="160"/>
    </row>
    <row r="101" spans="1:3" ht="50.1" customHeight="1" x14ac:dyDescent="0.25">
      <c r="A101" s="165">
        <f t="shared" si="5"/>
        <v>88</v>
      </c>
      <c r="B101" s="184" t="s">
        <v>587</v>
      </c>
      <c r="C101" s="163"/>
    </row>
    <row r="102" spans="1:3" ht="50.1" customHeight="1" x14ac:dyDescent="0.25">
      <c r="A102" s="162">
        <f t="shared" si="5"/>
        <v>89</v>
      </c>
      <c r="B102" s="161" t="s">
        <v>586</v>
      </c>
      <c r="C102" s="160"/>
    </row>
    <row r="103" spans="1:3" ht="50.1" customHeight="1" x14ac:dyDescent="0.25">
      <c r="A103" s="162">
        <f t="shared" si="5"/>
        <v>90</v>
      </c>
      <c r="B103" s="161" t="s">
        <v>585</v>
      </c>
      <c r="C103" s="160"/>
    </row>
    <row r="104" spans="1:3" ht="50.1" customHeight="1" x14ac:dyDescent="0.25">
      <c r="A104" s="162">
        <f t="shared" si="5"/>
        <v>91</v>
      </c>
      <c r="B104" s="161" t="s">
        <v>584</v>
      </c>
      <c r="C104" s="160"/>
    </row>
    <row r="105" spans="1:3" ht="50.1" customHeight="1" x14ac:dyDescent="0.25">
      <c r="A105" s="162">
        <f t="shared" si="5"/>
        <v>92</v>
      </c>
      <c r="B105" s="161" t="s">
        <v>583</v>
      </c>
      <c r="C105" s="160"/>
    </row>
    <row r="106" spans="1:3" ht="50.1" customHeight="1" x14ac:dyDescent="0.25">
      <c r="A106" s="169" t="s">
        <v>321</v>
      </c>
      <c r="B106" s="185" t="s">
        <v>569</v>
      </c>
      <c r="C106" s="168" t="s">
        <v>318</v>
      </c>
    </row>
    <row r="107" spans="1:3" ht="50.1" customHeight="1" x14ac:dyDescent="0.25">
      <c r="A107" s="165">
        <f>SUM(A105+1)</f>
        <v>93</v>
      </c>
      <c r="B107" s="184" t="s">
        <v>582</v>
      </c>
      <c r="C107" s="163"/>
    </row>
    <row r="108" spans="1:3" ht="50.1" customHeight="1" x14ac:dyDescent="0.25">
      <c r="A108" s="162">
        <f t="shared" ref="A108:A120" si="6">SUM(A107+1)</f>
        <v>94</v>
      </c>
      <c r="B108" s="161" t="s">
        <v>581</v>
      </c>
      <c r="C108" s="160"/>
    </row>
    <row r="109" spans="1:3" ht="50.1" customHeight="1" x14ac:dyDescent="0.25">
      <c r="A109" s="162">
        <f t="shared" si="6"/>
        <v>95</v>
      </c>
      <c r="B109" s="161" t="s">
        <v>580</v>
      </c>
      <c r="C109" s="160"/>
    </row>
    <row r="110" spans="1:3" ht="50.1" customHeight="1" x14ac:dyDescent="0.25">
      <c r="A110" s="162">
        <f t="shared" si="6"/>
        <v>96</v>
      </c>
      <c r="B110" s="161" t="s">
        <v>579</v>
      </c>
      <c r="C110" s="160"/>
    </row>
    <row r="111" spans="1:3" ht="50.1" customHeight="1" x14ac:dyDescent="0.25">
      <c r="A111" s="162">
        <f t="shared" si="6"/>
        <v>97</v>
      </c>
      <c r="B111" s="161" t="s">
        <v>578</v>
      </c>
      <c r="C111" s="160"/>
    </row>
    <row r="112" spans="1:3" ht="50.1" customHeight="1" x14ac:dyDescent="0.25">
      <c r="A112" s="165">
        <f t="shared" si="6"/>
        <v>98</v>
      </c>
      <c r="B112" s="184" t="s">
        <v>577</v>
      </c>
      <c r="C112" s="163"/>
    </row>
    <row r="113" spans="1:3" ht="50.1" customHeight="1" x14ac:dyDescent="0.25">
      <c r="A113" s="162">
        <f t="shared" si="6"/>
        <v>99</v>
      </c>
      <c r="B113" s="161" t="s">
        <v>576</v>
      </c>
      <c r="C113" s="160"/>
    </row>
    <row r="114" spans="1:3" ht="50.1" customHeight="1" x14ac:dyDescent="0.25">
      <c r="A114" s="162">
        <f t="shared" si="6"/>
        <v>100</v>
      </c>
      <c r="B114" s="161" t="s">
        <v>575</v>
      </c>
      <c r="C114" s="160"/>
    </row>
    <row r="115" spans="1:3" ht="50.1" customHeight="1" x14ac:dyDescent="0.25">
      <c r="A115" s="162">
        <f t="shared" si="6"/>
        <v>101</v>
      </c>
      <c r="B115" s="161" t="s">
        <v>574</v>
      </c>
      <c r="C115" s="160"/>
    </row>
    <row r="116" spans="1:3" ht="50.1" customHeight="1" x14ac:dyDescent="0.25">
      <c r="A116" s="162">
        <f t="shared" si="6"/>
        <v>102</v>
      </c>
      <c r="B116" s="161" t="s">
        <v>573</v>
      </c>
      <c r="C116" s="160"/>
    </row>
    <row r="117" spans="1:3" ht="50.1" customHeight="1" x14ac:dyDescent="0.25">
      <c r="A117" s="162">
        <f t="shared" si="6"/>
        <v>103</v>
      </c>
      <c r="B117" s="161" t="s">
        <v>572</v>
      </c>
      <c r="C117" s="160"/>
    </row>
    <row r="118" spans="1:3" ht="50.1" customHeight="1" x14ac:dyDescent="0.25">
      <c r="A118" s="162">
        <f t="shared" si="6"/>
        <v>104</v>
      </c>
      <c r="B118" s="161" t="s">
        <v>571</v>
      </c>
      <c r="C118" s="160"/>
    </row>
    <row r="119" spans="1:3" ht="50.1" customHeight="1" x14ac:dyDescent="0.25">
      <c r="A119" s="162">
        <f t="shared" si="6"/>
        <v>105</v>
      </c>
      <c r="B119" s="161" t="s">
        <v>570</v>
      </c>
      <c r="C119" s="160"/>
    </row>
    <row r="120" spans="1:3" ht="50.1" customHeight="1" x14ac:dyDescent="0.25">
      <c r="A120" s="162">
        <f t="shared" si="6"/>
        <v>106</v>
      </c>
      <c r="B120" s="161" t="s">
        <v>478</v>
      </c>
      <c r="C120" s="160"/>
    </row>
    <row r="121" spans="1:3" ht="50.1" customHeight="1" x14ac:dyDescent="0.25">
      <c r="A121" s="169" t="s">
        <v>321</v>
      </c>
      <c r="B121" s="185" t="s">
        <v>569</v>
      </c>
      <c r="C121" s="168" t="s">
        <v>318</v>
      </c>
    </row>
    <row r="122" spans="1:3" ht="50.1" customHeight="1" x14ac:dyDescent="0.25">
      <c r="A122" s="165">
        <f>SUM(A120+1)</f>
        <v>107</v>
      </c>
      <c r="B122" s="184" t="s">
        <v>568</v>
      </c>
      <c r="C122" s="163"/>
    </row>
    <row r="123" spans="1:3" ht="50.1" customHeight="1" x14ac:dyDescent="0.25">
      <c r="A123" s="162">
        <f t="shared" ref="A123:A133" si="7">SUM(A122+1)</f>
        <v>108</v>
      </c>
      <c r="B123" s="161" t="s">
        <v>567</v>
      </c>
      <c r="C123" s="160"/>
    </row>
    <row r="124" spans="1:3" ht="50.1" customHeight="1" x14ac:dyDescent="0.25">
      <c r="A124" s="162">
        <f t="shared" si="7"/>
        <v>109</v>
      </c>
      <c r="B124" s="183" t="s">
        <v>566</v>
      </c>
      <c r="C124" s="160"/>
    </row>
    <row r="125" spans="1:3" ht="50.1" customHeight="1" x14ac:dyDescent="0.25">
      <c r="A125" s="162">
        <f t="shared" si="7"/>
        <v>110</v>
      </c>
      <c r="B125" s="161" t="s">
        <v>565</v>
      </c>
      <c r="C125" s="160"/>
    </row>
    <row r="126" spans="1:3" ht="50.1" customHeight="1" x14ac:dyDescent="0.25">
      <c r="A126" s="162">
        <f t="shared" si="7"/>
        <v>111</v>
      </c>
      <c r="B126" s="161" t="s">
        <v>564</v>
      </c>
      <c r="C126" s="160"/>
    </row>
    <row r="127" spans="1:3" ht="50.1" customHeight="1" x14ac:dyDescent="0.25">
      <c r="A127" s="162">
        <f t="shared" si="7"/>
        <v>112</v>
      </c>
      <c r="B127" s="161" t="s">
        <v>563</v>
      </c>
      <c r="C127" s="160"/>
    </row>
    <row r="128" spans="1:3" ht="50.1" customHeight="1" x14ac:dyDescent="0.25">
      <c r="A128" s="162">
        <f t="shared" si="7"/>
        <v>113</v>
      </c>
      <c r="B128" s="161" t="s">
        <v>562</v>
      </c>
      <c r="C128" s="160"/>
    </row>
    <row r="129" spans="1:8" ht="50.1" customHeight="1" x14ac:dyDescent="0.25">
      <c r="A129" s="162">
        <f t="shared" si="7"/>
        <v>114</v>
      </c>
      <c r="B129" s="161" t="s">
        <v>561</v>
      </c>
      <c r="C129" s="160"/>
    </row>
    <row r="130" spans="1:8" ht="50.1" customHeight="1" x14ac:dyDescent="0.25">
      <c r="A130" s="162">
        <f t="shared" si="7"/>
        <v>115</v>
      </c>
      <c r="B130" s="161" t="s">
        <v>560</v>
      </c>
      <c r="C130" s="160"/>
    </row>
    <row r="131" spans="1:8" ht="50.1" customHeight="1" x14ac:dyDescent="0.25">
      <c r="A131" s="162">
        <f t="shared" si="7"/>
        <v>116</v>
      </c>
      <c r="B131" s="178" t="s">
        <v>559</v>
      </c>
      <c r="C131" s="160"/>
    </row>
    <row r="132" spans="1:8" ht="50.1" customHeight="1" x14ac:dyDescent="0.25">
      <c r="A132" s="162">
        <f t="shared" si="7"/>
        <v>117</v>
      </c>
      <c r="B132" s="161" t="s">
        <v>558</v>
      </c>
      <c r="C132" s="160"/>
    </row>
    <row r="133" spans="1:8" ht="50.1" customHeight="1" x14ac:dyDescent="0.25">
      <c r="A133" s="162">
        <f t="shared" si="7"/>
        <v>118</v>
      </c>
      <c r="B133" s="167" t="s">
        <v>557</v>
      </c>
      <c r="C133" s="160"/>
    </row>
    <row r="134" spans="1:8" ht="50.1" customHeight="1" x14ac:dyDescent="0.25">
      <c r="A134" s="169" t="s">
        <v>321</v>
      </c>
      <c r="B134" s="182" t="s">
        <v>556</v>
      </c>
      <c r="C134" s="168" t="s">
        <v>318</v>
      </c>
    </row>
    <row r="135" spans="1:8" ht="50.1" customHeight="1" x14ac:dyDescent="0.25">
      <c r="A135" s="162">
        <f>SUM(A133+1)</f>
        <v>119</v>
      </c>
      <c r="B135" s="181" t="s">
        <v>555</v>
      </c>
      <c r="C135" s="180"/>
      <c r="F135" s="179"/>
      <c r="G135" s="179"/>
      <c r="H135" s="179"/>
    </row>
    <row r="136" spans="1:8" ht="50.1" customHeight="1" x14ac:dyDescent="0.25">
      <c r="A136" s="162">
        <f t="shared" ref="A136:A145" si="8">SUM(A135+1)</f>
        <v>120</v>
      </c>
      <c r="B136" s="161" t="s">
        <v>554</v>
      </c>
      <c r="C136" s="160"/>
    </row>
    <row r="137" spans="1:8" ht="50.1" customHeight="1" x14ac:dyDescent="0.25">
      <c r="A137" s="162">
        <f t="shared" si="8"/>
        <v>121</v>
      </c>
      <c r="B137" s="161" t="s">
        <v>553</v>
      </c>
      <c r="C137" s="160"/>
    </row>
    <row r="138" spans="1:8" ht="50.1" customHeight="1" x14ac:dyDescent="0.25">
      <c r="A138" s="162">
        <f t="shared" si="8"/>
        <v>122</v>
      </c>
      <c r="B138" s="178" t="s">
        <v>552</v>
      </c>
      <c r="C138" s="160"/>
    </row>
    <row r="139" spans="1:8" ht="50.1" customHeight="1" x14ac:dyDescent="0.25">
      <c r="A139" s="162">
        <f t="shared" si="8"/>
        <v>123</v>
      </c>
      <c r="B139" s="161" t="s">
        <v>551</v>
      </c>
      <c r="C139" s="160"/>
    </row>
    <row r="140" spans="1:8" ht="50.1" customHeight="1" x14ac:dyDescent="0.25">
      <c r="A140" s="162">
        <f t="shared" si="8"/>
        <v>124</v>
      </c>
      <c r="B140" s="161" t="s">
        <v>550</v>
      </c>
      <c r="C140" s="160"/>
    </row>
    <row r="141" spans="1:8" ht="50.1" customHeight="1" x14ac:dyDescent="0.25">
      <c r="A141" s="162">
        <f t="shared" si="8"/>
        <v>125</v>
      </c>
      <c r="B141" s="161" t="s">
        <v>549</v>
      </c>
      <c r="C141" s="160"/>
    </row>
    <row r="142" spans="1:8" ht="50.1" customHeight="1" x14ac:dyDescent="0.25">
      <c r="A142" s="162">
        <f t="shared" si="8"/>
        <v>126</v>
      </c>
      <c r="B142" s="161" t="s">
        <v>548</v>
      </c>
      <c r="C142" s="160"/>
    </row>
    <row r="143" spans="1:8" ht="50.1" customHeight="1" x14ac:dyDescent="0.25">
      <c r="A143" s="162">
        <f t="shared" si="8"/>
        <v>127</v>
      </c>
      <c r="B143" s="161" t="s">
        <v>547</v>
      </c>
      <c r="C143" s="160"/>
    </row>
    <row r="144" spans="1:8" ht="50.1" customHeight="1" x14ac:dyDescent="0.25">
      <c r="A144" s="162">
        <f t="shared" si="8"/>
        <v>128</v>
      </c>
      <c r="B144" s="167" t="s">
        <v>546</v>
      </c>
      <c r="C144" s="160"/>
    </row>
    <row r="145" spans="1:3" ht="50.1" customHeight="1" x14ac:dyDescent="0.25">
      <c r="A145" s="162">
        <f t="shared" si="8"/>
        <v>129</v>
      </c>
      <c r="B145" s="167" t="s">
        <v>545</v>
      </c>
      <c r="C145" s="160"/>
    </row>
    <row r="146" spans="1:3" ht="50.1" customHeight="1" x14ac:dyDescent="0.25">
      <c r="A146" s="169" t="s">
        <v>321</v>
      </c>
      <c r="B146" s="148" t="s">
        <v>475</v>
      </c>
      <c r="C146" s="168" t="s">
        <v>318</v>
      </c>
    </row>
    <row r="147" spans="1:3" ht="50.1" customHeight="1" x14ac:dyDescent="0.25">
      <c r="A147" s="162">
        <f>SUM(A145+1)</f>
        <v>130</v>
      </c>
      <c r="B147" s="175" t="s">
        <v>474</v>
      </c>
      <c r="C147" s="170"/>
    </row>
    <row r="148" spans="1:3" ht="50.1" customHeight="1" x14ac:dyDescent="0.25">
      <c r="A148" s="162">
        <v>131</v>
      </c>
      <c r="B148" s="177" t="s">
        <v>472</v>
      </c>
      <c r="C148" s="170"/>
    </row>
    <row r="149" spans="1:3" ht="50.1" customHeight="1" x14ac:dyDescent="0.25">
      <c r="A149" s="162">
        <f t="shared" ref="A149:A153" si="9">SUM(A148+1)</f>
        <v>132</v>
      </c>
      <c r="B149" s="176" t="s">
        <v>865</v>
      </c>
      <c r="C149" s="170"/>
    </row>
    <row r="150" spans="1:3" ht="50.1" customHeight="1" x14ac:dyDescent="0.25">
      <c r="A150" s="162">
        <f t="shared" si="9"/>
        <v>133</v>
      </c>
      <c r="B150" s="174" t="s">
        <v>471</v>
      </c>
      <c r="C150" s="170"/>
    </row>
    <row r="151" spans="1:3" ht="50.1" customHeight="1" x14ac:dyDescent="0.25">
      <c r="A151" s="162">
        <f t="shared" si="9"/>
        <v>134</v>
      </c>
      <c r="B151" s="175" t="s">
        <v>470</v>
      </c>
      <c r="C151" s="170"/>
    </row>
    <row r="152" spans="1:3" ht="50.1" customHeight="1" x14ac:dyDescent="0.25">
      <c r="A152" s="162">
        <f t="shared" si="9"/>
        <v>135</v>
      </c>
      <c r="B152" s="175" t="s">
        <v>469</v>
      </c>
      <c r="C152" s="170"/>
    </row>
    <row r="153" spans="1:3" ht="50.1" customHeight="1" x14ac:dyDescent="0.25">
      <c r="A153" s="162">
        <f t="shared" si="9"/>
        <v>136</v>
      </c>
      <c r="B153" s="175" t="s">
        <v>468</v>
      </c>
      <c r="C153" s="170"/>
    </row>
    <row r="154" spans="1:3" ht="50.1" customHeight="1" x14ac:dyDescent="0.25">
      <c r="A154" s="169" t="s">
        <v>321</v>
      </c>
      <c r="B154" s="148" t="s">
        <v>475</v>
      </c>
      <c r="C154" s="168" t="s">
        <v>318</v>
      </c>
    </row>
    <row r="155" spans="1:3" ht="50.1" customHeight="1" x14ac:dyDescent="0.25">
      <c r="A155" s="162">
        <f>SUM(A153+1)</f>
        <v>137</v>
      </c>
      <c r="B155" s="174" t="s">
        <v>544</v>
      </c>
      <c r="C155" s="170"/>
    </row>
    <row r="156" spans="1:3" ht="50.1" customHeight="1" x14ac:dyDescent="0.25">
      <c r="A156" s="162">
        <f t="shared" ref="A156:A171" si="10">SUM(A155+1)</f>
        <v>138</v>
      </c>
      <c r="B156" s="174" t="s">
        <v>866</v>
      </c>
      <c r="C156" s="170"/>
    </row>
    <row r="157" spans="1:3" ht="50.1" customHeight="1" x14ac:dyDescent="0.25">
      <c r="A157" s="162">
        <f t="shared" si="10"/>
        <v>139</v>
      </c>
      <c r="B157" s="175" t="s">
        <v>466</v>
      </c>
      <c r="C157" s="170"/>
    </row>
    <row r="158" spans="1:3" ht="50.1" customHeight="1" x14ac:dyDescent="0.25">
      <c r="A158" s="162">
        <f t="shared" si="10"/>
        <v>140</v>
      </c>
      <c r="B158" s="175" t="s">
        <v>465</v>
      </c>
      <c r="C158" s="170"/>
    </row>
    <row r="159" spans="1:3" ht="50.1" customHeight="1" x14ac:dyDescent="0.25">
      <c r="A159" s="162">
        <f t="shared" si="10"/>
        <v>141</v>
      </c>
      <c r="B159" s="175" t="s">
        <v>464</v>
      </c>
      <c r="C159" s="170"/>
    </row>
    <row r="160" spans="1:3" ht="50.1" customHeight="1" x14ac:dyDescent="0.25">
      <c r="A160" s="162">
        <f t="shared" si="10"/>
        <v>142</v>
      </c>
      <c r="B160" s="175" t="s">
        <v>463</v>
      </c>
      <c r="C160" s="170"/>
    </row>
    <row r="161" spans="1:3" ht="50.1" customHeight="1" x14ac:dyDescent="0.25">
      <c r="A161" s="162">
        <f t="shared" si="10"/>
        <v>143</v>
      </c>
      <c r="B161" s="175" t="s">
        <v>462</v>
      </c>
      <c r="C161" s="170"/>
    </row>
    <row r="162" spans="1:3" ht="50.1" customHeight="1" x14ac:dyDescent="0.25">
      <c r="A162" s="162">
        <f t="shared" si="10"/>
        <v>144</v>
      </c>
      <c r="B162" s="174" t="s">
        <v>461</v>
      </c>
      <c r="C162" s="170"/>
    </row>
    <row r="163" spans="1:3" ht="50.1" customHeight="1" x14ac:dyDescent="0.25">
      <c r="A163" s="162">
        <f t="shared" si="10"/>
        <v>145</v>
      </c>
      <c r="B163" s="174" t="s">
        <v>460</v>
      </c>
      <c r="C163" s="170"/>
    </row>
    <row r="164" spans="1:3" ht="50.1" customHeight="1" x14ac:dyDescent="0.25">
      <c r="A164" s="162">
        <f t="shared" si="10"/>
        <v>146</v>
      </c>
      <c r="B164" s="174" t="s">
        <v>459</v>
      </c>
      <c r="C164" s="170"/>
    </row>
    <row r="165" spans="1:3" ht="50.1" customHeight="1" x14ac:dyDescent="0.25">
      <c r="A165" s="165">
        <f t="shared" si="10"/>
        <v>147</v>
      </c>
      <c r="B165" s="173" t="s">
        <v>458</v>
      </c>
      <c r="C165" s="172"/>
    </row>
    <row r="166" spans="1:3" ht="50.1" customHeight="1" x14ac:dyDescent="0.25">
      <c r="A166" s="162">
        <f t="shared" si="10"/>
        <v>148</v>
      </c>
      <c r="B166" s="171" t="s">
        <v>457</v>
      </c>
      <c r="C166" s="170"/>
    </row>
    <row r="167" spans="1:3" ht="50.1" customHeight="1" x14ac:dyDescent="0.25">
      <c r="A167" s="162">
        <f t="shared" si="10"/>
        <v>149</v>
      </c>
      <c r="B167" s="171" t="s">
        <v>456</v>
      </c>
      <c r="C167" s="170"/>
    </row>
    <row r="168" spans="1:3" ht="50.1" customHeight="1" x14ac:dyDescent="0.25">
      <c r="A168" s="162">
        <f t="shared" si="10"/>
        <v>150</v>
      </c>
      <c r="B168" s="171" t="s">
        <v>455</v>
      </c>
      <c r="C168" s="170"/>
    </row>
    <row r="169" spans="1:3" ht="50.1" customHeight="1" x14ac:dyDescent="0.25">
      <c r="A169" s="162">
        <f t="shared" si="10"/>
        <v>151</v>
      </c>
      <c r="B169" s="171" t="s">
        <v>454</v>
      </c>
      <c r="C169" s="170"/>
    </row>
    <row r="170" spans="1:3" ht="50.1" customHeight="1" x14ac:dyDescent="0.25">
      <c r="A170" s="162">
        <f t="shared" si="10"/>
        <v>152</v>
      </c>
      <c r="B170" s="171" t="s">
        <v>453</v>
      </c>
      <c r="C170" s="170"/>
    </row>
    <row r="171" spans="1:3" ht="50.1" customHeight="1" x14ac:dyDescent="0.25">
      <c r="A171" s="162">
        <f t="shared" si="10"/>
        <v>153</v>
      </c>
      <c r="B171" s="171" t="s">
        <v>452</v>
      </c>
      <c r="C171" s="170"/>
    </row>
    <row r="172" spans="1:3" ht="50.1" customHeight="1" x14ac:dyDescent="0.25">
      <c r="A172" s="169" t="s">
        <v>321</v>
      </c>
      <c r="B172" s="139" t="s">
        <v>451</v>
      </c>
      <c r="C172" s="168" t="s">
        <v>318</v>
      </c>
    </row>
    <row r="173" spans="1:3" ht="50.1" customHeight="1" x14ac:dyDescent="0.25">
      <c r="A173" s="162">
        <f>SUM(A171+1)</f>
        <v>154</v>
      </c>
      <c r="B173" s="161" t="s">
        <v>450</v>
      </c>
      <c r="C173" s="160"/>
    </row>
    <row r="174" spans="1:3" ht="50.1" customHeight="1" x14ac:dyDescent="0.25">
      <c r="A174" s="162">
        <f t="shared" ref="A174:A187" si="11">SUM(A173+1)</f>
        <v>155</v>
      </c>
      <c r="B174" s="167" t="s">
        <v>449</v>
      </c>
      <c r="C174" s="160"/>
    </row>
    <row r="175" spans="1:3" ht="50.1" customHeight="1" x14ac:dyDescent="0.25">
      <c r="A175" s="165">
        <f t="shared" si="11"/>
        <v>156</v>
      </c>
      <c r="B175" s="166" t="s">
        <v>543</v>
      </c>
      <c r="C175" s="163"/>
    </row>
    <row r="176" spans="1:3" ht="50.1" customHeight="1" x14ac:dyDescent="0.25">
      <c r="A176" s="165">
        <f t="shared" si="11"/>
        <v>157</v>
      </c>
      <c r="B176" s="166" t="s">
        <v>447</v>
      </c>
      <c r="C176" s="163"/>
    </row>
    <row r="177" spans="1:3" ht="50.1" customHeight="1" x14ac:dyDescent="0.25">
      <c r="A177" s="162">
        <f t="shared" si="11"/>
        <v>158</v>
      </c>
      <c r="B177" s="161" t="s">
        <v>446</v>
      </c>
      <c r="C177" s="160"/>
    </row>
    <row r="178" spans="1:3" ht="50.1" customHeight="1" x14ac:dyDescent="0.25">
      <c r="A178" s="162">
        <f t="shared" si="11"/>
        <v>159</v>
      </c>
      <c r="B178" s="161" t="s">
        <v>445</v>
      </c>
      <c r="C178" s="160"/>
    </row>
    <row r="179" spans="1:3" ht="50.1" customHeight="1" x14ac:dyDescent="0.25">
      <c r="A179" s="162">
        <f t="shared" si="11"/>
        <v>160</v>
      </c>
      <c r="B179" s="161" t="s">
        <v>444</v>
      </c>
      <c r="C179" s="160"/>
    </row>
    <row r="180" spans="1:3" ht="50.1" customHeight="1" x14ac:dyDescent="0.25">
      <c r="A180" s="162">
        <f t="shared" si="11"/>
        <v>161</v>
      </c>
      <c r="B180" s="161" t="s">
        <v>443</v>
      </c>
      <c r="C180" s="160"/>
    </row>
    <row r="181" spans="1:3" ht="50.1" customHeight="1" x14ac:dyDescent="0.25">
      <c r="A181" s="162">
        <f t="shared" si="11"/>
        <v>162</v>
      </c>
      <c r="B181" s="161" t="s">
        <v>442</v>
      </c>
      <c r="C181" s="160"/>
    </row>
    <row r="182" spans="1:3" ht="50.1" customHeight="1" x14ac:dyDescent="0.25">
      <c r="A182" s="165">
        <f t="shared" si="11"/>
        <v>163</v>
      </c>
      <c r="B182" s="166" t="s">
        <v>441</v>
      </c>
      <c r="C182" s="163"/>
    </row>
    <row r="183" spans="1:3" ht="50.1" customHeight="1" x14ac:dyDescent="0.25">
      <c r="A183" s="162">
        <f t="shared" si="11"/>
        <v>164</v>
      </c>
      <c r="B183" s="161" t="s">
        <v>440</v>
      </c>
      <c r="C183" s="160"/>
    </row>
    <row r="184" spans="1:3" ht="50.1" customHeight="1" x14ac:dyDescent="0.25">
      <c r="A184" s="165">
        <f t="shared" si="11"/>
        <v>165</v>
      </c>
      <c r="B184" s="164" t="s">
        <v>439</v>
      </c>
      <c r="C184" s="163"/>
    </row>
    <row r="185" spans="1:3" ht="50.1" customHeight="1" x14ac:dyDescent="0.25">
      <c r="A185" s="162">
        <f t="shared" si="11"/>
        <v>166</v>
      </c>
      <c r="B185" s="161" t="s">
        <v>438</v>
      </c>
      <c r="C185" s="160"/>
    </row>
    <row r="186" spans="1:3" ht="50.1" customHeight="1" x14ac:dyDescent="0.25">
      <c r="A186" s="162">
        <f t="shared" si="11"/>
        <v>167</v>
      </c>
      <c r="B186" s="161" t="s">
        <v>437</v>
      </c>
      <c r="C186" s="160"/>
    </row>
    <row r="187" spans="1:3" ht="50.1" customHeight="1" thickBot="1" x14ac:dyDescent="0.3">
      <c r="A187" s="159">
        <f t="shared" si="11"/>
        <v>168</v>
      </c>
      <c r="B187" s="158" t="s">
        <v>436</v>
      </c>
      <c r="C187" s="157"/>
    </row>
  </sheetData>
  <mergeCells count="1">
    <mergeCell ref="A1:C1"/>
  </mergeCells>
  <pageMargins left="0.7" right="0.7" top="0.75" bottom="0.75" header="0.3" footer="0.3"/>
  <pageSetup scale="70" fitToHeight="0" orientation="portrait" r:id="rId1"/>
  <headerFooter>
    <oddHeader>&amp;CSoldier Fueling Initiative (SFI) Lunch &amp; Dinner Menu Standards
3 October 2023</oddHeader>
  </headerFooter>
  <rowBreaks count="13" manualBreakCount="13">
    <brk id="14" max="16383" man="1"/>
    <brk id="21" max="16383" man="1"/>
    <brk id="27" max="16383" man="1"/>
    <brk id="45" max="16383" man="1"/>
    <brk id="57" max="16383" man="1"/>
    <brk id="73" max="16383" man="1"/>
    <brk id="91" max="16383" man="1"/>
    <brk id="105" max="16383" man="1"/>
    <brk id="120" max="16383" man="1"/>
    <brk id="133" max="16383" man="1"/>
    <brk id="145" max="16383" man="1"/>
    <brk id="153" max="16383" man="1"/>
    <brk id="17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9A5A-0691-4EDF-93BB-4EFD6A73D97F}">
  <sheetPr>
    <pageSetUpPr fitToPage="1"/>
  </sheetPr>
  <dimension ref="A1:L222"/>
  <sheetViews>
    <sheetView view="pageBreakPreview" zoomScale="60" zoomScaleNormal="60" workbookViewId="0">
      <selection sqref="A1:D1"/>
    </sheetView>
  </sheetViews>
  <sheetFormatPr defaultRowHeight="15" x14ac:dyDescent="0.25"/>
  <cols>
    <col min="2" max="2" width="119.42578125" customWidth="1"/>
    <col min="3" max="3" width="24.42578125" customWidth="1"/>
    <col min="4" max="4" width="25.42578125" customWidth="1"/>
  </cols>
  <sheetData>
    <row r="1" spans="1:4" ht="50.1" customHeight="1" x14ac:dyDescent="0.25">
      <c r="A1" s="323" t="s">
        <v>849</v>
      </c>
      <c r="B1" s="323"/>
      <c r="C1" s="323"/>
      <c r="D1" s="323"/>
    </row>
    <row r="2" spans="1:4" ht="50.1" customHeight="1" x14ac:dyDescent="0.25">
      <c r="A2" s="204" t="s">
        <v>321</v>
      </c>
      <c r="B2" s="148" t="s">
        <v>848</v>
      </c>
      <c r="C2" s="203" t="s">
        <v>319</v>
      </c>
      <c r="D2" s="203" t="s">
        <v>318</v>
      </c>
    </row>
    <row r="3" spans="1:4" ht="24.95" customHeight="1" x14ac:dyDescent="0.25">
      <c r="A3" s="316" t="s">
        <v>668</v>
      </c>
      <c r="B3" s="316"/>
      <c r="C3" s="316"/>
      <c r="D3" s="316"/>
    </row>
    <row r="4" spans="1:4" ht="99.95" customHeight="1" x14ac:dyDescent="0.25">
      <c r="A4" s="201">
        <v>1</v>
      </c>
      <c r="B4" s="206" t="s">
        <v>847</v>
      </c>
      <c r="C4" s="199"/>
      <c r="D4" s="199"/>
    </row>
    <row r="5" spans="1:4" ht="99.95" customHeight="1" x14ac:dyDescent="0.25">
      <c r="A5" s="201">
        <f>SUM(A4+1)</f>
        <v>2</v>
      </c>
      <c r="B5" s="206" t="s">
        <v>846</v>
      </c>
      <c r="C5" s="199"/>
      <c r="D5" s="218"/>
    </row>
    <row r="6" spans="1:4" ht="99.95" customHeight="1" x14ac:dyDescent="0.25">
      <c r="A6" s="201">
        <f>SUM(A5+1)</f>
        <v>3</v>
      </c>
      <c r="B6" s="210" t="s">
        <v>845</v>
      </c>
      <c r="C6" s="208"/>
      <c r="D6" s="208"/>
    </row>
    <row r="7" spans="1:4" ht="99.95" customHeight="1" x14ac:dyDescent="0.25">
      <c r="A7" s="201">
        <f>SUM(A6+1)</f>
        <v>4</v>
      </c>
      <c r="B7" s="206" t="s">
        <v>844</v>
      </c>
      <c r="C7" s="199"/>
      <c r="D7" s="199"/>
    </row>
    <row r="8" spans="1:4" ht="132.94999999999999" customHeight="1" x14ac:dyDescent="0.25">
      <c r="A8" s="201">
        <f>SUM(A7+1)</f>
        <v>5</v>
      </c>
      <c r="B8" s="210" t="s">
        <v>843</v>
      </c>
      <c r="C8" s="208"/>
      <c r="D8" s="208"/>
    </row>
    <row r="9" spans="1:4" ht="24.95" customHeight="1" x14ac:dyDescent="0.25">
      <c r="A9" s="316" t="s">
        <v>664</v>
      </c>
      <c r="B9" s="316"/>
      <c r="C9" s="316"/>
      <c r="D9" s="316"/>
    </row>
    <row r="10" spans="1:4" ht="75" customHeight="1" x14ac:dyDescent="0.25">
      <c r="A10" s="201">
        <f>SUM(A8+1)</f>
        <v>6</v>
      </c>
      <c r="B10" s="210" t="s">
        <v>842</v>
      </c>
      <c r="C10" s="208"/>
      <c r="D10" s="208"/>
    </row>
    <row r="11" spans="1:4" ht="75" customHeight="1" x14ac:dyDescent="0.25">
      <c r="A11" s="201">
        <f t="shared" ref="A11:A16" si="0">SUM(A10+1)</f>
        <v>7</v>
      </c>
      <c r="B11" s="206" t="s">
        <v>841</v>
      </c>
      <c r="C11" s="199"/>
      <c r="D11" s="199"/>
    </row>
    <row r="12" spans="1:4" ht="75" customHeight="1" x14ac:dyDescent="0.25">
      <c r="A12" s="201">
        <f t="shared" si="0"/>
        <v>8</v>
      </c>
      <c r="B12" s="210" t="s">
        <v>840</v>
      </c>
      <c r="C12" s="208"/>
      <c r="D12" s="208"/>
    </row>
    <row r="13" spans="1:4" ht="75" customHeight="1" x14ac:dyDescent="0.25">
      <c r="A13" s="201">
        <f t="shared" si="0"/>
        <v>9</v>
      </c>
      <c r="B13" s="206" t="s">
        <v>839</v>
      </c>
      <c r="C13" s="199"/>
      <c r="D13" s="199"/>
    </row>
    <row r="14" spans="1:4" ht="75" customHeight="1" x14ac:dyDescent="0.25">
      <c r="A14" s="201">
        <f t="shared" si="0"/>
        <v>10</v>
      </c>
      <c r="B14" s="210" t="s">
        <v>838</v>
      </c>
      <c r="C14" s="208"/>
      <c r="D14" s="208"/>
    </row>
    <row r="15" spans="1:4" ht="75" customHeight="1" x14ac:dyDescent="0.25">
      <c r="A15" s="201">
        <f t="shared" si="0"/>
        <v>11</v>
      </c>
      <c r="B15" s="206" t="s">
        <v>837</v>
      </c>
      <c r="C15" s="199"/>
      <c r="D15" s="199"/>
    </row>
    <row r="16" spans="1:4" ht="75" customHeight="1" x14ac:dyDescent="0.25">
      <c r="A16" s="201">
        <f t="shared" si="0"/>
        <v>12</v>
      </c>
      <c r="B16" s="210" t="s">
        <v>836</v>
      </c>
      <c r="C16" s="208"/>
      <c r="D16" s="208"/>
    </row>
    <row r="17" spans="1:4" ht="50.1" customHeight="1" x14ac:dyDescent="0.25">
      <c r="A17" s="204" t="s">
        <v>321</v>
      </c>
      <c r="B17" s="148" t="s">
        <v>835</v>
      </c>
      <c r="C17" s="203" t="s">
        <v>319</v>
      </c>
      <c r="D17" s="203" t="s">
        <v>318</v>
      </c>
    </row>
    <row r="18" spans="1:4" ht="24.95" customHeight="1" x14ac:dyDescent="0.25">
      <c r="A18" s="319" t="s">
        <v>668</v>
      </c>
      <c r="B18" s="319"/>
      <c r="C18" s="319"/>
      <c r="D18" s="319"/>
    </row>
    <row r="19" spans="1:4" ht="99.95" customHeight="1" x14ac:dyDescent="0.25">
      <c r="A19" s="201">
        <f>SUM(A16+1)</f>
        <v>13</v>
      </c>
      <c r="B19" s="206" t="s">
        <v>834</v>
      </c>
      <c r="C19" s="199"/>
      <c r="D19" s="199"/>
    </row>
    <row r="20" spans="1:4" ht="99.95" customHeight="1" x14ac:dyDescent="0.25">
      <c r="A20" s="201">
        <f>SUM(A19+1)</f>
        <v>14</v>
      </c>
      <c r="B20" s="210" t="s">
        <v>833</v>
      </c>
      <c r="C20" s="208"/>
      <c r="D20" s="208"/>
    </row>
    <row r="21" spans="1:4" ht="99.95" customHeight="1" x14ac:dyDescent="0.25">
      <c r="A21" s="201">
        <f>SUM(A20+1)</f>
        <v>15</v>
      </c>
      <c r="B21" s="206" t="s">
        <v>832</v>
      </c>
      <c r="C21" s="199"/>
      <c r="D21" s="199"/>
    </row>
    <row r="22" spans="1:4" ht="24.95" customHeight="1" x14ac:dyDescent="0.25">
      <c r="A22" s="319" t="s">
        <v>831</v>
      </c>
      <c r="B22" s="319"/>
      <c r="C22" s="319"/>
      <c r="D22" s="319"/>
    </row>
    <row r="23" spans="1:4" ht="99.95" customHeight="1" x14ac:dyDescent="0.25">
      <c r="A23" s="201">
        <f>SUM(A21+1)</f>
        <v>16</v>
      </c>
      <c r="B23" s="206" t="s">
        <v>830</v>
      </c>
      <c r="C23" s="199"/>
      <c r="D23" s="199"/>
    </row>
    <row r="24" spans="1:4" ht="99.95" customHeight="1" x14ac:dyDescent="0.25">
      <c r="A24" s="201">
        <f>SUM(A23+1)</f>
        <v>17</v>
      </c>
      <c r="B24" s="210" t="s">
        <v>829</v>
      </c>
      <c r="C24" s="208"/>
      <c r="D24" s="208"/>
    </row>
    <row r="25" spans="1:4" ht="99.95" customHeight="1" x14ac:dyDescent="0.25">
      <c r="A25" s="201">
        <f>SUM(A24+1)</f>
        <v>18</v>
      </c>
      <c r="B25" s="206" t="s">
        <v>828</v>
      </c>
      <c r="C25" s="199"/>
      <c r="D25" s="199"/>
    </row>
    <row r="26" spans="1:4" ht="99.95" customHeight="1" x14ac:dyDescent="0.25">
      <c r="A26" s="201">
        <f>SUM(A25+1)</f>
        <v>19</v>
      </c>
      <c r="B26" s="210" t="s">
        <v>827</v>
      </c>
      <c r="C26" s="208"/>
      <c r="D26" s="208"/>
    </row>
    <row r="27" spans="1:4" ht="99.95" customHeight="1" x14ac:dyDescent="0.25">
      <c r="A27" s="201">
        <f>SUM(A26+1)</f>
        <v>20</v>
      </c>
      <c r="B27" s="214" t="s">
        <v>826</v>
      </c>
      <c r="C27" s="199"/>
      <c r="D27" s="199"/>
    </row>
    <row r="28" spans="1:4" ht="50.1" customHeight="1" x14ac:dyDescent="0.25">
      <c r="A28" s="204" t="s">
        <v>321</v>
      </c>
      <c r="B28" s="148" t="s">
        <v>825</v>
      </c>
      <c r="C28" s="203" t="s">
        <v>319</v>
      </c>
      <c r="D28" s="203" t="s">
        <v>318</v>
      </c>
    </row>
    <row r="29" spans="1:4" ht="24.95" customHeight="1" x14ac:dyDescent="0.25">
      <c r="A29" s="316" t="s">
        <v>668</v>
      </c>
      <c r="B29" s="316"/>
      <c r="C29" s="316"/>
      <c r="D29" s="316"/>
    </row>
    <row r="30" spans="1:4" ht="75" customHeight="1" x14ac:dyDescent="0.25">
      <c r="A30" s="201">
        <f>SUM(A27+1)</f>
        <v>21</v>
      </c>
      <c r="B30" s="206" t="s">
        <v>824</v>
      </c>
      <c r="C30" s="208"/>
      <c r="D30" s="208"/>
    </row>
    <row r="31" spans="1:4" ht="75" customHeight="1" x14ac:dyDescent="0.25">
      <c r="A31" s="201">
        <f>SUM(A30+1)</f>
        <v>22</v>
      </c>
      <c r="B31" s="206" t="s">
        <v>823</v>
      </c>
      <c r="C31" s="199"/>
      <c r="D31" s="199"/>
    </row>
    <row r="32" spans="1:4" ht="75" customHeight="1" x14ac:dyDescent="0.25">
      <c r="A32" s="201">
        <f>SUM(A31+1)</f>
        <v>23</v>
      </c>
      <c r="B32" s="210" t="s">
        <v>822</v>
      </c>
      <c r="C32" s="208"/>
      <c r="D32" s="208"/>
    </row>
    <row r="33" spans="1:4" ht="75" customHeight="1" x14ac:dyDescent="0.25">
      <c r="A33" s="201">
        <f>SUM(A32+1)</f>
        <v>24</v>
      </c>
      <c r="B33" s="206" t="s">
        <v>821</v>
      </c>
      <c r="C33" s="199"/>
      <c r="D33" s="199"/>
    </row>
    <row r="34" spans="1:4" ht="75" customHeight="1" x14ac:dyDescent="0.25">
      <c r="A34" s="201">
        <f>SUM(A33+1)</f>
        <v>25</v>
      </c>
      <c r="B34" s="210" t="s">
        <v>820</v>
      </c>
      <c r="C34" s="208"/>
      <c r="D34" s="208"/>
    </row>
    <row r="35" spans="1:4" ht="24.95" customHeight="1" x14ac:dyDescent="0.25">
      <c r="A35" s="316" t="s">
        <v>664</v>
      </c>
      <c r="B35" s="316"/>
      <c r="C35" s="316"/>
      <c r="D35" s="316"/>
    </row>
    <row r="36" spans="1:4" ht="99.95" customHeight="1" x14ac:dyDescent="0.25">
      <c r="A36" s="201">
        <f>SUM(A34+1)</f>
        <v>26</v>
      </c>
      <c r="B36" s="210" t="s">
        <v>819</v>
      </c>
      <c r="C36" s="208"/>
      <c r="D36" s="208"/>
    </row>
    <row r="37" spans="1:4" ht="99.95" customHeight="1" x14ac:dyDescent="0.25">
      <c r="A37" s="201">
        <f>SUM(A36+1)</f>
        <v>27</v>
      </c>
      <c r="B37" s="206" t="s">
        <v>818</v>
      </c>
      <c r="C37" s="199"/>
      <c r="D37" s="199"/>
    </row>
    <row r="38" spans="1:4" ht="99.95" customHeight="1" x14ac:dyDescent="0.25">
      <c r="A38" s="201">
        <f>SUM(A37+1)</f>
        <v>28</v>
      </c>
      <c r="B38" s="210" t="s">
        <v>817</v>
      </c>
      <c r="C38" s="208"/>
      <c r="D38" s="208"/>
    </row>
    <row r="39" spans="1:4" ht="99.95" customHeight="1" x14ac:dyDescent="0.25">
      <c r="A39" s="201">
        <f>SUM(A38+1)</f>
        <v>29</v>
      </c>
      <c r="B39" s="206" t="s">
        <v>816</v>
      </c>
      <c r="C39" s="199"/>
      <c r="D39" s="199"/>
    </row>
    <row r="40" spans="1:4" ht="99.95" customHeight="1" x14ac:dyDescent="0.25">
      <c r="A40" s="201">
        <f>SUM(A39+1)</f>
        <v>30</v>
      </c>
      <c r="B40" s="210" t="s">
        <v>815</v>
      </c>
      <c r="C40" s="208"/>
      <c r="D40" s="208"/>
    </row>
    <row r="41" spans="1:4" ht="99.95" customHeight="1" x14ac:dyDescent="0.25">
      <c r="A41" s="201">
        <f>SUM(A40+1)</f>
        <v>31</v>
      </c>
      <c r="B41" s="206" t="s">
        <v>814</v>
      </c>
      <c r="C41" s="199"/>
      <c r="D41" s="199"/>
    </row>
    <row r="42" spans="1:4" ht="50.1" customHeight="1" x14ac:dyDescent="0.25">
      <c r="A42" s="204" t="s">
        <v>321</v>
      </c>
      <c r="B42" s="148" t="s">
        <v>803</v>
      </c>
      <c r="C42" s="203" t="s">
        <v>319</v>
      </c>
      <c r="D42" s="203" t="s">
        <v>318</v>
      </c>
    </row>
    <row r="43" spans="1:4" ht="24.95" customHeight="1" x14ac:dyDescent="0.25">
      <c r="A43" s="316" t="s">
        <v>668</v>
      </c>
      <c r="B43" s="316"/>
      <c r="C43" s="316"/>
      <c r="D43" s="316"/>
    </row>
    <row r="44" spans="1:4" ht="99.95" customHeight="1" x14ac:dyDescent="0.25">
      <c r="A44" s="201">
        <f>SUM(A41+1)</f>
        <v>32</v>
      </c>
      <c r="B44" s="210" t="s">
        <v>813</v>
      </c>
      <c r="C44" s="199"/>
      <c r="D44" s="199"/>
    </row>
    <row r="45" spans="1:4" ht="99.95" customHeight="1" x14ac:dyDescent="0.25">
      <c r="A45" s="201">
        <f t="shared" ref="A45:A53" si="1">SUM(A44+1)</f>
        <v>33</v>
      </c>
      <c r="B45" s="206" t="s">
        <v>812</v>
      </c>
      <c r="C45" s="199"/>
      <c r="D45" s="199"/>
    </row>
    <row r="46" spans="1:4" ht="99.95" customHeight="1" x14ac:dyDescent="0.25">
      <c r="A46" s="201">
        <f t="shared" si="1"/>
        <v>34</v>
      </c>
      <c r="B46" s="210" t="s">
        <v>811</v>
      </c>
      <c r="C46" s="199"/>
      <c r="D46" s="199"/>
    </row>
    <row r="47" spans="1:4" ht="99.95" customHeight="1" x14ac:dyDescent="0.25">
      <c r="A47" s="201">
        <f t="shared" si="1"/>
        <v>35</v>
      </c>
      <c r="B47" s="206" t="s">
        <v>810</v>
      </c>
      <c r="C47" s="199"/>
      <c r="D47" s="199"/>
    </row>
    <row r="48" spans="1:4" ht="99.95" customHeight="1" x14ac:dyDescent="0.25">
      <c r="A48" s="201">
        <f t="shared" si="1"/>
        <v>36</v>
      </c>
      <c r="B48" s="210" t="s">
        <v>809</v>
      </c>
      <c r="C48" s="199"/>
      <c r="D48" s="199"/>
    </row>
    <row r="49" spans="1:4" ht="99.95" customHeight="1" x14ac:dyDescent="0.25">
      <c r="A49" s="201">
        <f t="shared" si="1"/>
        <v>37</v>
      </c>
      <c r="B49" s="206" t="s">
        <v>808</v>
      </c>
      <c r="C49" s="199"/>
      <c r="D49" s="199"/>
    </row>
    <row r="50" spans="1:4" ht="99.95" customHeight="1" x14ac:dyDescent="0.25">
      <c r="A50" s="201">
        <f t="shared" si="1"/>
        <v>38</v>
      </c>
      <c r="B50" s="210" t="s">
        <v>807</v>
      </c>
      <c r="C50" s="199"/>
      <c r="D50" s="199"/>
    </row>
    <row r="51" spans="1:4" ht="99.95" customHeight="1" x14ac:dyDescent="0.25">
      <c r="A51" s="201">
        <f t="shared" si="1"/>
        <v>39</v>
      </c>
      <c r="B51" s="206" t="s">
        <v>806</v>
      </c>
      <c r="C51" s="199"/>
      <c r="D51" s="199"/>
    </row>
    <row r="52" spans="1:4" ht="99.95" customHeight="1" x14ac:dyDescent="0.25">
      <c r="A52" s="201">
        <f t="shared" si="1"/>
        <v>40</v>
      </c>
      <c r="B52" s="210" t="s">
        <v>805</v>
      </c>
      <c r="C52" s="199"/>
      <c r="D52" s="199"/>
    </row>
    <row r="53" spans="1:4" ht="99.95" customHeight="1" x14ac:dyDescent="0.25">
      <c r="A53" s="201">
        <f t="shared" si="1"/>
        <v>41</v>
      </c>
      <c r="B53" s="206" t="s">
        <v>804</v>
      </c>
      <c r="C53" s="199"/>
      <c r="D53" s="199"/>
    </row>
    <row r="54" spans="1:4" ht="50.1" customHeight="1" x14ac:dyDescent="0.25">
      <c r="A54" s="204" t="s">
        <v>321</v>
      </c>
      <c r="B54" s="148" t="s">
        <v>803</v>
      </c>
      <c r="C54" s="203" t="s">
        <v>319</v>
      </c>
      <c r="D54" s="203" t="s">
        <v>318</v>
      </c>
    </row>
    <row r="55" spans="1:4" ht="24.95" customHeight="1" x14ac:dyDescent="0.25">
      <c r="A55" s="320" t="s">
        <v>664</v>
      </c>
      <c r="B55" s="320"/>
      <c r="C55" s="320"/>
      <c r="D55" s="320"/>
    </row>
    <row r="56" spans="1:4" ht="99.95" customHeight="1" x14ac:dyDescent="0.25">
      <c r="A56" s="201">
        <f>SUM(A53+1)</f>
        <v>42</v>
      </c>
      <c r="B56" s="206" t="s">
        <v>802</v>
      </c>
      <c r="C56" s="214"/>
      <c r="D56" s="205"/>
    </row>
    <row r="57" spans="1:4" ht="99.95" customHeight="1" x14ac:dyDescent="0.25">
      <c r="A57" s="201">
        <f t="shared" ref="A57:A63" si="2">SUM(A56+1)</f>
        <v>43</v>
      </c>
      <c r="B57" s="206" t="s">
        <v>801</v>
      </c>
      <c r="C57" s="208"/>
      <c r="D57" s="208"/>
    </row>
    <row r="58" spans="1:4" ht="99.95" customHeight="1" x14ac:dyDescent="0.25">
      <c r="A58" s="201">
        <f t="shared" si="2"/>
        <v>44</v>
      </c>
      <c r="B58" s="206" t="s">
        <v>800</v>
      </c>
      <c r="C58" s="199"/>
      <c r="D58" s="199"/>
    </row>
    <row r="59" spans="1:4" ht="99.95" customHeight="1" x14ac:dyDescent="0.25">
      <c r="A59" s="201">
        <f t="shared" si="2"/>
        <v>45</v>
      </c>
      <c r="B59" s="210" t="s">
        <v>799</v>
      </c>
      <c r="C59" s="208"/>
      <c r="D59" s="208"/>
    </row>
    <row r="60" spans="1:4" ht="99.95" customHeight="1" x14ac:dyDescent="0.25">
      <c r="A60" s="201">
        <f t="shared" si="2"/>
        <v>46</v>
      </c>
      <c r="B60" s="206" t="s">
        <v>798</v>
      </c>
      <c r="C60" s="199"/>
      <c r="D60" s="199"/>
    </row>
    <row r="61" spans="1:4" ht="99.95" customHeight="1" x14ac:dyDescent="0.25">
      <c r="A61" s="201">
        <f t="shared" si="2"/>
        <v>47</v>
      </c>
      <c r="B61" s="210" t="s">
        <v>797</v>
      </c>
      <c r="C61" s="208"/>
      <c r="D61" s="208"/>
    </row>
    <row r="62" spans="1:4" ht="99.95" customHeight="1" x14ac:dyDescent="0.25">
      <c r="A62" s="201">
        <f t="shared" si="2"/>
        <v>48</v>
      </c>
      <c r="B62" s="206" t="s">
        <v>796</v>
      </c>
      <c r="C62" s="199"/>
      <c r="D62" s="199"/>
    </row>
    <row r="63" spans="1:4" ht="99.95" customHeight="1" x14ac:dyDescent="0.25">
      <c r="A63" s="201">
        <f t="shared" si="2"/>
        <v>49</v>
      </c>
      <c r="B63" s="210" t="s">
        <v>795</v>
      </c>
      <c r="C63" s="208"/>
      <c r="D63" s="208"/>
    </row>
    <row r="64" spans="1:4" ht="50.1" customHeight="1" x14ac:dyDescent="0.25">
      <c r="A64" s="204" t="s">
        <v>321</v>
      </c>
      <c r="B64" s="139" t="s">
        <v>790</v>
      </c>
      <c r="C64" s="203" t="s">
        <v>319</v>
      </c>
      <c r="D64" s="203" t="s">
        <v>318</v>
      </c>
    </row>
    <row r="65" spans="1:4" ht="24.95" customHeight="1" x14ac:dyDescent="0.25">
      <c r="A65" s="317" t="s">
        <v>668</v>
      </c>
      <c r="B65" s="317"/>
      <c r="C65" s="317"/>
      <c r="D65" s="317"/>
    </row>
    <row r="66" spans="1:4" ht="99.95" customHeight="1" x14ac:dyDescent="0.25">
      <c r="A66" s="201">
        <f>SUM(A63+1)</f>
        <v>50</v>
      </c>
      <c r="B66" s="207" t="s">
        <v>794</v>
      </c>
      <c r="C66" s="199"/>
      <c r="D66" s="199"/>
    </row>
    <row r="67" spans="1:4" ht="204.6" customHeight="1" x14ac:dyDescent="0.25">
      <c r="A67" s="201">
        <f>SUM(A66+1)</f>
        <v>51</v>
      </c>
      <c r="B67" s="206" t="s">
        <v>793</v>
      </c>
      <c r="C67" s="199"/>
      <c r="D67" s="199"/>
    </row>
    <row r="68" spans="1:4" ht="169.35" customHeight="1" x14ac:dyDescent="0.25">
      <c r="A68" s="201">
        <f>SUM(A67+1)</f>
        <v>52</v>
      </c>
      <c r="B68" s="206" t="s">
        <v>792</v>
      </c>
      <c r="C68" s="199"/>
      <c r="D68" s="199"/>
    </row>
    <row r="69" spans="1:4" ht="125.1" customHeight="1" x14ac:dyDescent="0.25">
      <c r="A69" s="201">
        <f>SUM(A68+1)</f>
        <v>53</v>
      </c>
      <c r="B69" s="206" t="s">
        <v>791</v>
      </c>
      <c r="C69" s="199"/>
      <c r="D69" s="199"/>
    </row>
    <row r="70" spans="1:4" ht="50.1" customHeight="1" x14ac:dyDescent="0.25">
      <c r="A70" s="204" t="s">
        <v>321</v>
      </c>
      <c r="B70" s="139" t="s">
        <v>790</v>
      </c>
      <c r="C70" s="203" t="s">
        <v>319</v>
      </c>
      <c r="D70" s="203" t="s">
        <v>318</v>
      </c>
    </row>
    <row r="71" spans="1:4" ht="24.95" customHeight="1" x14ac:dyDescent="0.25">
      <c r="A71" s="321" t="s">
        <v>664</v>
      </c>
      <c r="B71" s="321"/>
      <c r="C71" s="321"/>
      <c r="D71" s="321"/>
    </row>
    <row r="72" spans="1:4" ht="125.1" customHeight="1" x14ac:dyDescent="0.25">
      <c r="A72" s="201">
        <f>SUM(A69+1)</f>
        <v>54</v>
      </c>
      <c r="B72" s="207" t="s">
        <v>789</v>
      </c>
      <c r="C72" s="205"/>
      <c r="D72" s="205"/>
    </row>
    <row r="73" spans="1:4" ht="125.1" customHeight="1" x14ac:dyDescent="0.25">
      <c r="A73" s="201">
        <f t="shared" ref="A73:A78" si="3">SUM(A72+1)</f>
        <v>55</v>
      </c>
      <c r="B73" s="206" t="s">
        <v>788</v>
      </c>
      <c r="C73" s="199"/>
      <c r="D73" s="199"/>
    </row>
    <row r="74" spans="1:4" ht="125.1" customHeight="1" x14ac:dyDescent="0.25">
      <c r="A74" s="201">
        <f t="shared" si="3"/>
        <v>56</v>
      </c>
      <c r="B74" s="206" t="s">
        <v>787</v>
      </c>
      <c r="C74" s="199"/>
      <c r="D74" s="199"/>
    </row>
    <row r="75" spans="1:4" ht="125.1" customHeight="1" x14ac:dyDescent="0.25">
      <c r="A75" s="201">
        <f t="shared" si="3"/>
        <v>57</v>
      </c>
      <c r="B75" s="206" t="s">
        <v>786</v>
      </c>
      <c r="C75" s="199"/>
      <c r="D75" s="199"/>
    </row>
    <row r="76" spans="1:4" ht="125.1" customHeight="1" x14ac:dyDescent="0.25">
      <c r="A76" s="201">
        <f t="shared" si="3"/>
        <v>58</v>
      </c>
      <c r="B76" s="206" t="s">
        <v>785</v>
      </c>
      <c r="C76" s="199"/>
      <c r="D76" s="199"/>
    </row>
    <row r="77" spans="1:4" ht="125.1" customHeight="1" x14ac:dyDescent="0.25">
      <c r="A77" s="201">
        <f t="shared" si="3"/>
        <v>59</v>
      </c>
      <c r="B77" s="206" t="s">
        <v>784</v>
      </c>
      <c r="C77" s="199"/>
      <c r="D77" s="199"/>
    </row>
    <row r="78" spans="1:4" ht="125.1" customHeight="1" x14ac:dyDescent="0.25">
      <c r="A78" s="201">
        <f t="shared" si="3"/>
        <v>60</v>
      </c>
      <c r="B78" s="206" t="s">
        <v>783</v>
      </c>
      <c r="C78" s="199"/>
      <c r="D78" s="199"/>
    </row>
    <row r="79" spans="1:4" ht="50.1" customHeight="1" x14ac:dyDescent="0.25">
      <c r="A79" s="204" t="s">
        <v>321</v>
      </c>
      <c r="B79" s="139" t="s">
        <v>782</v>
      </c>
      <c r="C79" s="203" t="s">
        <v>319</v>
      </c>
      <c r="D79" s="203" t="s">
        <v>318</v>
      </c>
    </row>
    <row r="80" spans="1:4" ht="24.95" customHeight="1" x14ac:dyDescent="0.25">
      <c r="A80" s="316" t="s">
        <v>668</v>
      </c>
      <c r="B80" s="316"/>
      <c r="C80" s="316"/>
      <c r="D80" s="316"/>
    </row>
    <row r="81" spans="1:12" ht="75" customHeight="1" x14ac:dyDescent="0.25">
      <c r="A81" s="201">
        <f>SUM(A78+1)</f>
        <v>61</v>
      </c>
      <c r="B81" s="206" t="s">
        <v>781</v>
      </c>
      <c r="C81" s="214"/>
      <c r="D81" s="214"/>
    </row>
    <row r="82" spans="1:12" ht="75" customHeight="1" x14ac:dyDescent="0.25">
      <c r="A82" s="201">
        <f t="shared" ref="A82:A90" si="4">SUM(A81+1)</f>
        <v>62</v>
      </c>
      <c r="B82" s="210" t="s">
        <v>780</v>
      </c>
      <c r="C82" s="199"/>
      <c r="D82" s="199"/>
      <c r="E82" s="217"/>
      <c r="F82" s="217"/>
      <c r="G82" s="217"/>
      <c r="H82" s="217"/>
      <c r="I82" s="217"/>
      <c r="J82" s="217"/>
      <c r="K82" s="217"/>
      <c r="L82" s="217"/>
    </row>
    <row r="83" spans="1:12" ht="75" customHeight="1" x14ac:dyDescent="0.25">
      <c r="A83" s="201">
        <f t="shared" si="4"/>
        <v>63</v>
      </c>
      <c r="B83" s="206" t="s">
        <v>779</v>
      </c>
      <c r="C83" s="199"/>
      <c r="D83" s="199"/>
      <c r="E83" s="217"/>
      <c r="F83" s="217"/>
      <c r="G83" s="217"/>
      <c r="H83" s="217"/>
      <c r="I83" s="217"/>
      <c r="J83" s="217"/>
      <c r="K83" s="217"/>
      <c r="L83" s="217"/>
    </row>
    <row r="84" spans="1:12" ht="75" customHeight="1" x14ac:dyDescent="0.25">
      <c r="A84" s="201">
        <f t="shared" si="4"/>
        <v>64</v>
      </c>
      <c r="B84" s="210" t="s">
        <v>778</v>
      </c>
      <c r="C84" s="199"/>
      <c r="D84" s="199"/>
      <c r="E84" s="217"/>
      <c r="F84" s="217"/>
      <c r="G84" s="217"/>
      <c r="H84" s="217"/>
      <c r="I84" s="217"/>
      <c r="J84" s="217"/>
      <c r="K84" s="217"/>
      <c r="L84" s="217"/>
    </row>
    <row r="85" spans="1:12" ht="75" customHeight="1" x14ac:dyDescent="0.25">
      <c r="A85" s="201">
        <f t="shared" si="4"/>
        <v>65</v>
      </c>
      <c r="B85" s="206" t="s">
        <v>777</v>
      </c>
      <c r="C85" s="199"/>
      <c r="D85" s="199"/>
      <c r="E85" s="217"/>
      <c r="F85" s="217"/>
      <c r="G85" s="217"/>
      <c r="H85" s="217"/>
      <c r="I85" s="217"/>
      <c r="J85" s="217"/>
      <c r="K85" s="217"/>
      <c r="L85" s="217"/>
    </row>
    <row r="86" spans="1:12" ht="75" customHeight="1" x14ac:dyDescent="0.25">
      <c r="A86" s="201">
        <f t="shared" si="4"/>
        <v>66</v>
      </c>
      <c r="B86" s="210" t="s">
        <v>776</v>
      </c>
      <c r="C86" s="199"/>
      <c r="D86" s="199"/>
      <c r="E86" s="217"/>
      <c r="F86" s="217"/>
      <c r="G86" s="217"/>
      <c r="H86" s="217"/>
      <c r="I86" s="217"/>
      <c r="J86" s="217"/>
      <c r="K86" s="217"/>
      <c r="L86" s="217"/>
    </row>
    <row r="87" spans="1:12" ht="104.25" customHeight="1" x14ac:dyDescent="0.25">
      <c r="A87" s="201">
        <f t="shared" si="4"/>
        <v>67</v>
      </c>
      <c r="B87" s="206" t="s">
        <v>775</v>
      </c>
      <c r="C87" s="199"/>
      <c r="D87" s="199"/>
      <c r="E87" s="217"/>
      <c r="F87" s="217"/>
      <c r="G87" s="217"/>
      <c r="H87" s="217"/>
      <c r="I87" s="217"/>
      <c r="J87" s="217"/>
      <c r="K87" s="217"/>
      <c r="L87" s="217"/>
    </row>
    <row r="88" spans="1:12" ht="75" customHeight="1" x14ac:dyDescent="0.25">
      <c r="A88" s="201">
        <f t="shared" si="4"/>
        <v>68</v>
      </c>
      <c r="B88" s="206" t="s">
        <v>774</v>
      </c>
      <c r="C88" s="199"/>
      <c r="D88" s="199"/>
      <c r="E88" s="217"/>
      <c r="F88" s="217"/>
      <c r="G88" s="217"/>
      <c r="H88" s="217"/>
      <c r="I88" s="217"/>
      <c r="J88" s="217"/>
      <c r="K88" s="217"/>
      <c r="L88" s="217"/>
    </row>
    <row r="89" spans="1:12" ht="75" customHeight="1" x14ac:dyDescent="0.25">
      <c r="A89" s="201">
        <f t="shared" si="4"/>
        <v>69</v>
      </c>
      <c r="B89" s="206" t="s">
        <v>773</v>
      </c>
      <c r="C89" s="199"/>
      <c r="D89" s="199"/>
      <c r="E89" s="217"/>
      <c r="F89" s="217"/>
      <c r="G89" s="217"/>
      <c r="H89" s="217"/>
      <c r="I89" s="217"/>
      <c r="J89" s="217"/>
      <c r="K89" s="217"/>
      <c r="L89" s="217"/>
    </row>
    <row r="90" spans="1:12" ht="75" customHeight="1" x14ac:dyDescent="0.25">
      <c r="A90" s="201">
        <f t="shared" si="4"/>
        <v>70</v>
      </c>
      <c r="B90" s="210" t="s">
        <v>772</v>
      </c>
      <c r="C90" s="199"/>
      <c r="D90" s="199"/>
      <c r="E90" s="217"/>
      <c r="F90" s="217"/>
      <c r="G90" s="217"/>
      <c r="H90" s="217"/>
      <c r="I90" s="217"/>
      <c r="J90" s="217"/>
      <c r="K90" s="217"/>
      <c r="L90" s="217"/>
    </row>
    <row r="91" spans="1:12" ht="24.95" customHeight="1" x14ac:dyDescent="0.25">
      <c r="A91" s="316" t="s">
        <v>664</v>
      </c>
      <c r="B91" s="316"/>
      <c r="C91" s="316"/>
      <c r="D91" s="316"/>
      <c r="E91" s="217"/>
      <c r="F91" s="217"/>
      <c r="G91" s="217"/>
      <c r="H91" s="217"/>
      <c r="I91" s="217"/>
      <c r="J91" s="217"/>
      <c r="K91" s="217"/>
      <c r="L91" s="217"/>
    </row>
    <row r="92" spans="1:12" ht="75" customHeight="1" x14ac:dyDescent="0.25">
      <c r="A92" s="201">
        <f>SUM(A90+1)</f>
        <v>71</v>
      </c>
      <c r="B92" s="209" t="s">
        <v>771</v>
      </c>
      <c r="C92" s="199"/>
      <c r="D92" s="199"/>
      <c r="E92" s="217"/>
      <c r="F92" s="217"/>
      <c r="G92" s="217"/>
      <c r="H92" s="217"/>
      <c r="I92" s="217"/>
      <c r="J92" s="217"/>
      <c r="K92" s="217"/>
      <c r="L92" s="217"/>
    </row>
    <row r="93" spans="1:12" ht="75" customHeight="1" x14ac:dyDescent="0.25">
      <c r="A93" s="201">
        <f>SUM(A92+1)</f>
        <v>72</v>
      </c>
      <c r="B93" s="206" t="s">
        <v>770</v>
      </c>
      <c r="C93" s="199"/>
      <c r="D93" s="199"/>
      <c r="E93" s="217"/>
      <c r="F93" s="217"/>
      <c r="G93" s="217"/>
      <c r="H93" s="217"/>
      <c r="I93" s="217"/>
      <c r="J93" s="217"/>
      <c r="K93" s="217"/>
      <c r="L93" s="217"/>
    </row>
    <row r="94" spans="1:12" ht="75" customHeight="1" x14ac:dyDescent="0.25">
      <c r="A94" s="201">
        <f>SUM(A93+1)</f>
        <v>73</v>
      </c>
      <c r="B94" s="210" t="s">
        <v>769</v>
      </c>
      <c r="C94" s="199"/>
      <c r="D94" s="199"/>
      <c r="E94" s="217"/>
      <c r="F94" s="217"/>
      <c r="G94" s="217"/>
      <c r="H94" s="217"/>
      <c r="I94" s="217"/>
      <c r="J94" s="217"/>
      <c r="K94" s="217"/>
      <c r="L94" s="217"/>
    </row>
    <row r="95" spans="1:12" ht="75" customHeight="1" x14ac:dyDescent="0.25">
      <c r="A95" s="201">
        <f>SUM(A94+1)</f>
        <v>74</v>
      </c>
      <c r="B95" s="206" t="s">
        <v>768</v>
      </c>
      <c r="C95" s="205"/>
      <c r="D95" s="205"/>
      <c r="E95" s="217"/>
      <c r="F95" s="217"/>
      <c r="G95" s="217"/>
      <c r="H95" s="217"/>
      <c r="I95" s="217"/>
      <c r="J95" s="217"/>
      <c r="K95" s="217"/>
      <c r="L95" s="217"/>
    </row>
    <row r="96" spans="1:12" ht="75" customHeight="1" x14ac:dyDescent="0.25">
      <c r="A96" s="201">
        <f>SUM(A95+1)</f>
        <v>75</v>
      </c>
      <c r="B96" s="210" t="s">
        <v>767</v>
      </c>
      <c r="C96" s="199"/>
      <c r="D96" s="199"/>
      <c r="E96" s="217"/>
      <c r="F96" s="217"/>
      <c r="G96" s="217"/>
      <c r="H96" s="217"/>
      <c r="I96" s="217"/>
      <c r="J96" s="217"/>
      <c r="K96" s="217"/>
      <c r="L96" s="217"/>
    </row>
    <row r="97" spans="1:12" ht="50.1" customHeight="1" x14ac:dyDescent="0.25">
      <c r="A97" s="204" t="s">
        <v>321</v>
      </c>
      <c r="B97" s="148" t="s">
        <v>754</v>
      </c>
      <c r="C97" s="203" t="s">
        <v>319</v>
      </c>
      <c r="D97" s="203" t="s">
        <v>318</v>
      </c>
      <c r="E97" s="217"/>
      <c r="F97" s="217"/>
      <c r="G97" s="217"/>
      <c r="H97" s="217"/>
      <c r="I97" s="217"/>
      <c r="J97" s="217"/>
      <c r="K97" s="217"/>
      <c r="L97" s="217"/>
    </row>
    <row r="98" spans="1:12" ht="24.95" customHeight="1" x14ac:dyDescent="0.25">
      <c r="A98" s="322" t="s">
        <v>668</v>
      </c>
      <c r="B98" s="322"/>
      <c r="C98" s="322"/>
      <c r="D98" s="322"/>
    </row>
    <row r="99" spans="1:12" ht="201.95" customHeight="1" x14ac:dyDescent="0.25">
      <c r="A99" s="201">
        <f>SUM(A96+1)</f>
        <v>76</v>
      </c>
      <c r="B99" s="206" t="s">
        <v>766</v>
      </c>
      <c r="C99" s="199"/>
      <c r="D99" s="199"/>
    </row>
    <row r="100" spans="1:12" ht="99.95" customHeight="1" x14ac:dyDescent="0.25">
      <c r="A100" s="201">
        <f>SUM(A99+1)</f>
        <v>77</v>
      </c>
      <c r="B100" s="210" t="s">
        <v>765</v>
      </c>
      <c r="C100" s="199"/>
      <c r="D100" s="199"/>
    </row>
    <row r="101" spans="1:12" ht="99.95" customHeight="1" x14ac:dyDescent="0.25">
      <c r="A101" s="201">
        <f>SUM(A100+1)</f>
        <v>78</v>
      </c>
      <c r="B101" s="206" t="s">
        <v>764</v>
      </c>
      <c r="C101" s="199"/>
      <c r="D101" s="199"/>
    </row>
    <row r="102" spans="1:12" ht="99.95" customHeight="1" x14ac:dyDescent="0.25">
      <c r="A102" s="201">
        <f>SUM(A101+1)</f>
        <v>79</v>
      </c>
      <c r="B102" s="210" t="s">
        <v>763</v>
      </c>
      <c r="C102" s="199"/>
      <c r="D102" s="199"/>
    </row>
    <row r="103" spans="1:12" ht="99.95" customHeight="1" x14ac:dyDescent="0.25">
      <c r="A103" s="201">
        <f>SUM(A102+1)</f>
        <v>80</v>
      </c>
      <c r="B103" s="206" t="s">
        <v>762</v>
      </c>
      <c r="C103" s="199"/>
      <c r="D103" s="199"/>
    </row>
    <row r="104" spans="1:12" ht="156.19999999999999" customHeight="1" x14ac:dyDescent="0.25">
      <c r="A104" s="201">
        <f>SUM(A103+1)</f>
        <v>81</v>
      </c>
      <c r="B104" s="210" t="s">
        <v>761</v>
      </c>
      <c r="C104" s="199"/>
      <c r="D104" s="199"/>
    </row>
    <row r="105" spans="1:12" ht="50.1" customHeight="1" x14ac:dyDescent="0.25">
      <c r="A105" s="204" t="s">
        <v>321</v>
      </c>
      <c r="B105" s="148" t="s">
        <v>754</v>
      </c>
      <c r="C105" s="203" t="s">
        <v>319</v>
      </c>
      <c r="D105" s="203" t="s">
        <v>318</v>
      </c>
    </row>
    <row r="106" spans="1:12" ht="24.95" customHeight="1" x14ac:dyDescent="0.25">
      <c r="A106" s="316" t="s">
        <v>664</v>
      </c>
      <c r="B106" s="316"/>
      <c r="C106" s="316"/>
      <c r="D106" s="316"/>
    </row>
    <row r="107" spans="1:12" ht="75" customHeight="1" x14ac:dyDescent="0.25">
      <c r="A107" s="201">
        <f>SUM(A104+1)</f>
        <v>82</v>
      </c>
      <c r="B107" s="210" t="s">
        <v>760</v>
      </c>
      <c r="C107" s="199"/>
      <c r="D107" s="199"/>
    </row>
    <row r="108" spans="1:12" ht="75" customHeight="1" x14ac:dyDescent="0.25">
      <c r="A108" s="201">
        <f t="shared" ref="A108:A113" si="5">SUM(A107+1)</f>
        <v>83</v>
      </c>
      <c r="B108" s="206" t="s">
        <v>759</v>
      </c>
      <c r="C108" s="199"/>
      <c r="D108" s="199"/>
    </row>
    <row r="109" spans="1:12" ht="75" customHeight="1" x14ac:dyDescent="0.25">
      <c r="A109" s="201">
        <f t="shared" si="5"/>
        <v>84</v>
      </c>
      <c r="B109" s="210" t="s">
        <v>758</v>
      </c>
      <c r="C109" s="199"/>
      <c r="D109" s="199"/>
    </row>
    <row r="110" spans="1:12" ht="75" customHeight="1" x14ac:dyDescent="0.25">
      <c r="A110" s="201">
        <f t="shared" si="5"/>
        <v>85</v>
      </c>
      <c r="B110" s="215" t="s">
        <v>733</v>
      </c>
      <c r="C110" s="199"/>
      <c r="D110" s="199"/>
    </row>
    <row r="111" spans="1:12" ht="75" customHeight="1" x14ac:dyDescent="0.25">
      <c r="A111" s="201">
        <f t="shared" si="5"/>
        <v>86</v>
      </c>
      <c r="B111" s="216" t="s">
        <v>757</v>
      </c>
      <c r="C111" s="199"/>
      <c r="D111" s="199"/>
    </row>
    <row r="112" spans="1:12" ht="75" customHeight="1" x14ac:dyDescent="0.25">
      <c r="A112" s="201">
        <f t="shared" si="5"/>
        <v>87</v>
      </c>
      <c r="B112" s="215" t="s">
        <v>756</v>
      </c>
      <c r="C112" s="199"/>
      <c r="D112" s="199"/>
    </row>
    <row r="113" spans="1:4" ht="75" customHeight="1" x14ac:dyDescent="0.25">
      <c r="A113" s="201">
        <f t="shared" si="5"/>
        <v>88</v>
      </c>
      <c r="B113" s="213" t="s">
        <v>755</v>
      </c>
      <c r="C113" s="199"/>
      <c r="D113" s="199"/>
    </row>
    <row r="114" spans="1:4" ht="50.1" customHeight="1" x14ac:dyDescent="0.25">
      <c r="A114" s="204" t="s">
        <v>321</v>
      </c>
      <c r="B114" s="148" t="s">
        <v>754</v>
      </c>
      <c r="C114" s="203" t="s">
        <v>319</v>
      </c>
      <c r="D114" s="203" t="s">
        <v>318</v>
      </c>
    </row>
    <row r="115" spans="1:4" ht="24.95" customHeight="1" x14ac:dyDescent="0.25">
      <c r="A115" s="316" t="s">
        <v>664</v>
      </c>
      <c r="B115" s="316"/>
      <c r="C115" s="316"/>
      <c r="D115" s="316"/>
    </row>
    <row r="116" spans="1:4" ht="75" customHeight="1" x14ac:dyDescent="0.25">
      <c r="A116" s="201">
        <f>SUM(A113+1)</f>
        <v>89</v>
      </c>
      <c r="B116" s="211" t="s">
        <v>730</v>
      </c>
      <c r="C116" s="199"/>
      <c r="D116" s="199"/>
    </row>
    <row r="117" spans="1:4" ht="75" customHeight="1" x14ac:dyDescent="0.25">
      <c r="A117" s="201">
        <f t="shared" ref="A117:A128" si="6">SUM(A116+1)</f>
        <v>90</v>
      </c>
      <c r="B117" s="213" t="s">
        <v>753</v>
      </c>
      <c r="C117" s="199"/>
      <c r="D117" s="199"/>
    </row>
    <row r="118" spans="1:4" ht="132" customHeight="1" x14ac:dyDescent="0.25">
      <c r="A118" s="201">
        <f t="shared" si="6"/>
        <v>91</v>
      </c>
      <c r="B118" s="211" t="s">
        <v>752</v>
      </c>
      <c r="C118" s="199"/>
      <c r="D118" s="199"/>
    </row>
    <row r="119" spans="1:4" ht="75" customHeight="1" x14ac:dyDescent="0.25">
      <c r="A119" s="201">
        <f t="shared" si="6"/>
        <v>92</v>
      </c>
      <c r="B119" s="213" t="s">
        <v>751</v>
      </c>
      <c r="C119" s="199"/>
      <c r="D119" s="199"/>
    </row>
    <row r="120" spans="1:4" ht="75" customHeight="1" x14ac:dyDescent="0.25">
      <c r="A120" s="201">
        <f t="shared" si="6"/>
        <v>93</v>
      </c>
      <c r="B120" s="211" t="s">
        <v>750</v>
      </c>
      <c r="C120" s="199"/>
      <c r="D120" s="199"/>
    </row>
    <row r="121" spans="1:4" ht="75" customHeight="1" x14ac:dyDescent="0.25">
      <c r="A121" s="201">
        <f t="shared" si="6"/>
        <v>94</v>
      </c>
      <c r="B121" s="213" t="s">
        <v>749</v>
      </c>
      <c r="C121" s="199"/>
      <c r="D121" s="199"/>
    </row>
    <row r="122" spans="1:4" ht="75" customHeight="1" x14ac:dyDescent="0.25">
      <c r="A122" s="201">
        <f t="shared" si="6"/>
        <v>95</v>
      </c>
      <c r="B122" s="211" t="s">
        <v>748</v>
      </c>
      <c r="C122" s="199"/>
      <c r="D122" s="199"/>
    </row>
    <row r="123" spans="1:4" ht="105.75" customHeight="1" x14ac:dyDescent="0.25">
      <c r="A123" s="201">
        <f t="shared" si="6"/>
        <v>96</v>
      </c>
      <c r="B123" s="207" t="s">
        <v>747</v>
      </c>
      <c r="C123" s="205"/>
      <c r="D123" s="199"/>
    </row>
    <row r="124" spans="1:4" ht="108" customHeight="1" x14ac:dyDescent="0.25">
      <c r="A124" s="201">
        <f t="shared" si="6"/>
        <v>97</v>
      </c>
      <c r="B124" s="207" t="s">
        <v>746</v>
      </c>
      <c r="C124" s="205"/>
      <c r="D124" s="205"/>
    </row>
    <row r="125" spans="1:4" ht="75" customHeight="1" x14ac:dyDescent="0.25">
      <c r="A125" s="201">
        <f t="shared" si="6"/>
        <v>98</v>
      </c>
      <c r="B125" s="207" t="s">
        <v>745</v>
      </c>
      <c r="C125" s="199"/>
      <c r="D125" s="199"/>
    </row>
    <row r="126" spans="1:4" ht="75" customHeight="1" x14ac:dyDescent="0.25">
      <c r="A126" s="201">
        <f t="shared" si="6"/>
        <v>99</v>
      </c>
      <c r="B126" s="206" t="s">
        <v>744</v>
      </c>
      <c r="C126" s="214"/>
      <c r="D126" s="199"/>
    </row>
    <row r="127" spans="1:4" ht="75" customHeight="1" x14ac:dyDescent="0.25">
      <c r="A127" s="201">
        <f t="shared" si="6"/>
        <v>100</v>
      </c>
      <c r="B127" s="210" t="s">
        <v>743</v>
      </c>
      <c r="C127" s="212"/>
      <c r="D127" s="212"/>
    </row>
    <row r="128" spans="1:4" ht="75" customHeight="1" x14ac:dyDescent="0.25">
      <c r="A128" s="201">
        <f t="shared" si="6"/>
        <v>101</v>
      </c>
      <c r="B128" s="206" t="s">
        <v>742</v>
      </c>
      <c r="C128" s="199"/>
      <c r="D128" s="199"/>
    </row>
    <row r="129" spans="1:4" ht="50.1" customHeight="1" x14ac:dyDescent="0.25">
      <c r="A129" s="204" t="s">
        <v>321</v>
      </c>
      <c r="B129" s="148" t="s">
        <v>741</v>
      </c>
      <c r="C129" s="203" t="s">
        <v>319</v>
      </c>
      <c r="D129" s="203" t="s">
        <v>318</v>
      </c>
    </row>
    <row r="130" spans="1:4" ht="24.95" customHeight="1" x14ac:dyDescent="0.25">
      <c r="A130" s="316" t="s">
        <v>668</v>
      </c>
      <c r="B130" s="316"/>
      <c r="C130" s="316"/>
      <c r="D130" s="316"/>
    </row>
    <row r="131" spans="1:4" ht="99.95" customHeight="1" x14ac:dyDescent="0.25">
      <c r="A131" s="201">
        <f>SUM(A128+1)</f>
        <v>102</v>
      </c>
      <c r="B131" s="210" t="s">
        <v>740</v>
      </c>
      <c r="C131" s="208"/>
      <c r="D131" s="208"/>
    </row>
    <row r="132" spans="1:4" ht="99.95" customHeight="1" x14ac:dyDescent="0.25">
      <c r="A132" s="201">
        <f>SUM(A131+1)</f>
        <v>103</v>
      </c>
      <c r="B132" s="206" t="s">
        <v>739</v>
      </c>
      <c r="C132" s="199"/>
      <c r="D132" s="199"/>
    </row>
    <row r="133" spans="1:4" ht="99.95" customHeight="1" x14ac:dyDescent="0.25">
      <c r="A133" s="201">
        <f>SUM(A132+1)</f>
        <v>104</v>
      </c>
      <c r="B133" s="210" t="s">
        <v>738</v>
      </c>
      <c r="C133" s="208"/>
      <c r="D133" s="208"/>
    </row>
    <row r="134" spans="1:4" ht="99.95" customHeight="1" x14ac:dyDescent="0.25">
      <c r="A134" s="201">
        <f>SUM(A133+1)</f>
        <v>105</v>
      </c>
      <c r="B134" s="206" t="s">
        <v>737</v>
      </c>
      <c r="C134" s="199"/>
      <c r="D134" s="199"/>
    </row>
    <row r="135" spans="1:4" ht="99.95" customHeight="1" x14ac:dyDescent="0.25">
      <c r="A135" s="201">
        <f>SUM(A134+1)</f>
        <v>106</v>
      </c>
      <c r="B135" s="206" t="s">
        <v>736</v>
      </c>
      <c r="C135" s="208"/>
      <c r="D135" s="208"/>
    </row>
    <row r="136" spans="1:4" ht="24.95" customHeight="1" x14ac:dyDescent="0.25">
      <c r="A136" s="316" t="s">
        <v>664</v>
      </c>
      <c r="B136" s="316"/>
      <c r="C136" s="316"/>
      <c r="D136" s="316"/>
    </row>
    <row r="137" spans="1:4" ht="75" customHeight="1" x14ac:dyDescent="0.25">
      <c r="A137" s="201">
        <f>SUM(A135+1)</f>
        <v>107</v>
      </c>
      <c r="B137" s="210" t="s">
        <v>735</v>
      </c>
      <c r="C137" s="208"/>
      <c r="D137" s="208"/>
    </row>
    <row r="138" spans="1:4" ht="75" customHeight="1" x14ac:dyDescent="0.25">
      <c r="A138" s="201">
        <f t="shared" ref="A138:A145" si="7">SUM(A137+1)</f>
        <v>108</v>
      </c>
      <c r="B138" s="214" t="s">
        <v>734</v>
      </c>
      <c r="C138" s="199"/>
      <c r="D138" s="199"/>
    </row>
    <row r="139" spans="1:4" ht="75" customHeight="1" x14ac:dyDescent="0.25">
      <c r="A139" s="201">
        <f t="shared" si="7"/>
        <v>109</v>
      </c>
      <c r="B139" s="210" t="s">
        <v>733</v>
      </c>
      <c r="C139" s="208"/>
      <c r="D139" s="208"/>
    </row>
    <row r="140" spans="1:4" ht="75" customHeight="1" x14ac:dyDescent="0.25">
      <c r="A140" s="201">
        <f t="shared" si="7"/>
        <v>110</v>
      </c>
      <c r="B140" s="206" t="s">
        <v>732</v>
      </c>
      <c r="C140" s="199"/>
      <c r="D140" s="199"/>
    </row>
    <row r="141" spans="1:4" ht="75" customHeight="1" x14ac:dyDescent="0.25">
      <c r="A141" s="201">
        <f t="shared" si="7"/>
        <v>111</v>
      </c>
      <c r="B141" s="210" t="s">
        <v>731</v>
      </c>
      <c r="C141" s="208"/>
      <c r="D141" s="208"/>
    </row>
    <row r="142" spans="1:4" ht="75" customHeight="1" x14ac:dyDescent="0.25">
      <c r="A142" s="201">
        <f t="shared" si="7"/>
        <v>112</v>
      </c>
      <c r="B142" s="206" t="s">
        <v>730</v>
      </c>
      <c r="C142" s="199"/>
      <c r="D142" s="199"/>
    </row>
    <row r="143" spans="1:4" ht="75" customHeight="1" x14ac:dyDescent="0.25">
      <c r="A143" s="201">
        <f t="shared" si="7"/>
        <v>113</v>
      </c>
      <c r="B143" s="210" t="s">
        <v>729</v>
      </c>
      <c r="C143" s="208"/>
      <c r="D143" s="208"/>
    </row>
    <row r="144" spans="1:4" ht="120" customHeight="1" x14ac:dyDescent="0.25">
      <c r="A144" s="201">
        <f t="shared" si="7"/>
        <v>114</v>
      </c>
      <c r="B144" s="214" t="s">
        <v>728</v>
      </c>
      <c r="C144" s="199"/>
      <c r="D144" s="199"/>
    </row>
    <row r="145" spans="1:4" ht="75" customHeight="1" x14ac:dyDescent="0.25">
      <c r="A145" s="201">
        <f t="shared" si="7"/>
        <v>115</v>
      </c>
      <c r="B145" s="210" t="s">
        <v>727</v>
      </c>
      <c r="C145" s="208"/>
      <c r="D145" s="208"/>
    </row>
    <row r="146" spans="1:4" ht="50.1" customHeight="1" x14ac:dyDescent="0.25">
      <c r="A146" s="204" t="s">
        <v>321</v>
      </c>
      <c r="B146" s="148" t="s">
        <v>726</v>
      </c>
      <c r="C146" s="203" t="s">
        <v>319</v>
      </c>
      <c r="D146" s="203" t="s">
        <v>318</v>
      </c>
    </row>
    <row r="147" spans="1:4" ht="24.95" customHeight="1" x14ac:dyDescent="0.25">
      <c r="A147" s="319" t="s">
        <v>668</v>
      </c>
      <c r="B147" s="319"/>
      <c r="C147" s="319"/>
      <c r="D147" s="319"/>
    </row>
    <row r="148" spans="1:4" ht="99.95" customHeight="1" x14ac:dyDescent="0.25">
      <c r="A148" s="201">
        <f>SUM(A145+1)</f>
        <v>116</v>
      </c>
      <c r="B148" s="206" t="s">
        <v>725</v>
      </c>
      <c r="C148" s="199"/>
      <c r="D148" s="199"/>
    </row>
    <row r="149" spans="1:4" ht="99.95" customHeight="1" x14ac:dyDescent="0.25">
      <c r="A149" s="201">
        <f>SUM(A148+1)</f>
        <v>117</v>
      </c>
      <c r="B149" s="206" t="s">
        <v>724</v>
      </c>
      <c r="C149" s="208"/>
      <c r="D149" s="208"/>
    </row>
    <row r="150" spans="1:4" ht="99.95" customHeight="1" x14ac:dyDescent="0.25">
      <c r="A150" s="201">
        <f>SUM(A149+1)</f>
        <v>118</v>
      </c>
      <c r="B150" s="206" t="s">
        <v>723</v>
      </c>
      <c r="C150" s="199"/>
      <c r="D150" s="199"/>
    </row>
    <row r="151" spans="1:4" ht="164.45" customHeight="1" x14ac:dyDescent="0.25">
      <c r="A151" s="201">
        <f>SUM(A150+1)</f>
        <v>119</v>
      </c>
      <c r="B151" s="210" t="s">
        <v>722</v>
      </c>
      <c r="C151" s="208"/>
      <c r="D151" s="208"/>
    </row>
    <row r="152" spans="1:4" ht="24.95" customHeight="1" x14ac:dyDescent="0.25">
      <c r="A152" s="316" t="s">
        <v>664</v>
      </c>
      <c r="B152" s="316"/>
      <c r="C152" s="316"/>
      <c r="D152" s="316"/>
    </row>
    <row r="153" spans="1:4" ht="75" customHeight="1" x14ac:dyDescent="0.25">
      <c r="A153" s="201">
        <f>SUM(A151+1)</f>
        <v>120</v>
      </c>
      <c r="B153" s="210" t="s">
        <v>721</v>
      </c>
      <c r="C153" s="208"/>
      <c r="D153" s="208"/>
    </row>
    <row r="154" spans="1:4" ht="75" customHeight="1" x14ac:dyDescent="0.25">
      <c r="A154" s="201">
        <f>SUM(A153+1)</f>
        <v>121</v>
      </c>
      <c r="B154" s="206" t="s">
        <v>720</v>
      </c>
      <c r="C154" s="199"/>
      <c r="D154" s="199"/>
    </row>
    <row r="155" spans="1:4" ht="75" customHeight="1" x14ac:dyDescent="0.25">
      <c r="A155" s="201">
        <f>SUM(A154+1)</f>
        <v>122</v>
      </c>
      <c r="B155" s="210" t="s">
        <v>719</v>
      </c>
      <c r="C155" s="208"/>
      <c r="D155" s="208"/>
    </row>
    <row r="156" spans="1:4" ht="75" customHeight="1" x14ac:dyDescent="0.25">
      <c r="A156" s="201">
        <f>SUM(A155+1)</f>
        <v>123</v>
      </c>
      <c r="B156" s="206" t="s">
        <v>718</v>
      </c>
      <c r="C156" s="199"/>
      <c r="D156" s="199"/>
    </row>
    <row r="157" spans="1:4" ht="75" customHeight="1" x14ac:dyDescent="0.25">
      <c r="A157" s="201">
        <f>SUM(A156+1)</f>
        <v>124</v>
      </c>
      <c r="B157" s="210" t="s">
        <v>717</v>
      </c>
      <c r="C157" s="208"/>
      <c r="D157" s="208"/>
    </row>
    <row r="158" spans="1:4" ht="50.1" customHeight="1" x14ac:dyDescent="0.25">
      <c r="A158" s="204" t="s">
        <v>321</v>
      </c>
      <c r="B158" s="139" t="s">
        <v>475</v>
      </c>
      <c r="C158" s="203" t="s">
        <v>319</v>
      </c>
      <c r="D158" s="203" t="s">
        <v>318</v>
      </c>
    </row>
    <row r="159" spans="1:4" ht="24.95" customHeight="1" x14ac:dyDescent="0.25">
      <c r="A159" s="319" t="s">
        <v>668</v>
      </c>
      <c r="B159" s="319"/>
      <c r="C159" s="319"/>
      <c r="D159" s="319"/>
    </row>
    <row r="160" spans="1:4" ht="75" customHeight="1" x14ac:dyDescent="0.25">
      <c r="A160" s="201">
        <f>SUM(A157+1)</f>
        <v>125</v>
      </c>
      <c r="B160" s="206" t="s">
        <v>716</v>
      </c>
      <c r="C160" s="199"/>
      <c r="D160" s="199"/>
    </row>
    <row r="161" spans="1:10" ht="75" customHeight="1" x14ac:dyDescent="0.25">
      <c r="A161" s="201">
        <f t="shared" ref="A161:A172" si="8">SUM(A160+1)</f>
        <v>126</v>
      </c>
      <c r="B161" s="210" t="s">
        <v>715</v>
      </c>
      <c r="C161" s="208"/>
      <c r="D161" s="208"/>
    </row>
    <row r="162" spans="1:10" ht="75" customHeight="1" x14ac:dyDescent="0.25">
      <c r="A162" s="201">
        <f t="shared" si="8"/>
        <v>127</v>
      </c>
      <c r="B162" s="206" t="s">
        <v>714</v>
      </c>
      <c r="C162" s="199"/>
      <c r="D162" s="199"/>
    </row>
    <row r="163" spans="1:10" ht="75" customHeight="1" x14ac:dyDescent="0.25">
      <c r="A163" s="201">
        <f t="shared" si="8"/>
        <v>128</v>
      </c>
      <c r="B163" s="210" t="s">
        <v>713</v>
      </c>
      <c r="C163" s="208"/>
      <c r="D163" s="208"/>
    </row>
    <row r="164" spans="1:10" ht="75" customHeight="1" x14ac:dyDescent="0.25">
      <c r="A164" s="201">
        <f t="shared" si="8"/>
        <v>129</v>
      </c>
      <c r="B164" s="206" t="s">
        <v>712</v>
      </c>
      <c r="C164" s="199"/>
      <c r="D164" s="199"/>
    </row>
    <row r="165" spans="1:10" ht="75" customHeight="1" x14ac:dyDescent="0.25">
      <c r="A165" s="201">
        <f t="shared" si="8"/>
        <v>130</v>
      </c>
      <c r="B165" s="206" t="s">
        <v>711</v>
      </c>
      <c r="C165" s="208"/>
      <c r="D165" s="208"/>
    </row>
    <row r="166" spans="1:10" ht="75" customHeight="1" x14ac:dyDescent="0.25">
      <c r="A166" s="201">
        <f t="shared" si="8"/>
        <v>131</v>
      </c>
      <c r="B166" s="206" t="s">
        <v>710</v>
      </c>
      <c r="C166" s="199"/>
      <c r="D166" s="199"/>
    </row>
    <row r="167" spans="1:10" ht="75" customHeight="1" x14ac:dyDescent="0.25">
      <c r="A167" s="201">
        <f t="shared" si="8"/>
        <v>132</v>
      </c>
      <c r="B167" s="210" t="s">
        <v>709</v>
      </c>
      <c r="C167" s="208"/>
      <c r="D167" s="208"/>
    </row>
    <row r="168" spans="1:10" ht="75" customHeight="1" x14ac:dyDescent="0.25">
      <c r="A168" s="201">
        <f t="shared" si="8"/>
        <v>133</v>
      </c>
      <c r="B168" s="206" t="s">
        <v>708</v>
      </c>
      <c r="C168" s="199"/>
      <c r="D168" s="199"/>
    </row>
    <row r="169" spans="1:10" ht="75" customHeight="1" x14ac:dyDescent="0.25">
      <c r="A169" s="201">
        <f t="shared" si="8"/>
        <v>134</v>
      </c>
      <c r="B169" s="210" t="s">
        <v>707</v>
      </c>
      <c r="C169" s="208"/>
      <c r="D169" s="208"/>
    </row>
    <row r="170" spans="1:10" ht="75" customHeight="1" x14ac:dyDescent="0.25">
      <c r="A170" s="201">
        <f t="shared" si="8"/>
        <v>135</v>
      </c>
      <c r="B170" s="206" t="s">
        <v>706</v>
      </c>
      <c r="C170" s="199"/>
      <c r="D170" s="199"/>
    </row>
    <row r="171" spans="1:10" ht="75" customHeight="1" x14ac:dyDescent="0.25">
      <c r="A171" s="201">
        <f t="shared" si="8"/>
        <v>136</v>
      </c>
      <c r="B171" s="210" t="s">
        <v>705</v>
      </c>
      <c r="C171" s="208"/>
      <c r="D171" s="208"/>
      <c r="H171" s="179"/>
      <c r="I171" s="179"/>
      <c r="J171" s="179"/>
    </row>
    <row r="172" spans="1:10" ht="75" customHeight="1" x14ac:dyDescent="0.25">
      <c r="A172" s="201">
        <f t="shared" si="8"/>
        <v>137</v>
      </c>
      <c r="B172" s="206" t="s">
        <v>704</v>
      </c>
      <c r="C172" s="199"/>
      <c r="D172" s="199"/>
    </row>
    <row r="173" spans="1:10" ht="50.1" customHeight="1" x14ac:dyDescent="0.25">
      <c r="A173" s="204" t="s">
        <v>321</v>
      </c>
      <c r="B173" s="139" t="s">
        <v>475</v>
      </c>
      <c r="C173" s="203" t="s">
        <v>319</v>
      </c>
      <c r="D173" s="203" t="s">
        <v>318</v>
      </c>
    </row>
    <row r="174" spans="1:10" ht="24.95" customHeight="1" x14ac:dyDescent="0.25">
      <c r="A174" s="320" t="s">
        <v>664</v>
      </c>
      <c r="B174" s="320"/>
      <c r="C174" s="320"/>
      <c r="D174" s="320"/>
    </row>
    <row r="175" spans="1:10" ht="75" customHeight="1" x14ac:dyDescent="0.25">
      <c r="A175" s="201">
        <f>SUM(A172+1)</f>
        <v>138</v>
      </c>
      <c r="B175" s="206" t="s">
        <v>703</v>
      </c>
      <c r="C175" s="199"/>
      <c r="D175" s="199"/>
    </row>
    <row r="176" spans="1:10" ht="75" customHeight="1" x14ac:dyDescent="0.25">
      <c r="A176" s="201">
        <f t="shared" ref="A176:A184" si="9">SUM(A175+1)</f>
        <v>139</v>
      </c>
      <c r="B176" s="210" t="s">
        <v>702</v>
      </c>
      <c r="C176" s="208"/>
      <c r="D176" s="208"/>
    </row>
    <row r="177" spans="1:4" ht="75" customHeight="1" x14ac:dyDescent="0.25">
      <c r="A177" s="201">
        <f t="shared" si="9"/>
        <v>140</v>
      </c>
      <c r="B177" s="206" t="s">
        <v>701</v>
      </c>
      <c r="C177" s="199"/>
      <c r="D177" s="199"/>
    </row>
    <row r="178" spans="1:4" ht="75" customHeight="1" x14ac:dyDescent="0.25">
      <c r="A178" s="201">
        <f t="shared" si="9"/>
        <v>141</v>
      </c>
      <c r="B178" s="210" t="s">
        <v>700</v>
      </c>
      <c r="C178" s="208"/>
      <c r="D178" s="208"/>
    </row>
    <row r="179" spans="1:4" ht="75" customHeight="1" x14ac:dyDescent="0.25">
      <c r="A179" s="201">
        <f t="shared" si="9"/>
        <v>142</v>
      </c>
      <c r="B179" s="206" t="s">
        <v>699</v>
      </c>
      <c r="C179" s="199"/>
      <c r="D179" s="199"/>
    </row>
    <row r="180" spans="1:4" ht="75" customHeight="1" x14ac:dyDescent="0.25">
      <c r="A180" s="201">
        <f t="shared" si="9"/>
        <v>143</v>
      </c>
      <c r="B180" s="210" t="s">
        <v>698</v>
      </c>
      <c r="C180" s="208"/>
      <c r="D180" s="208"/>
    </row>
    <row r="181" spans="1:4" ht="75" customHeight="1" x14ac:dyDescent="0.25">
      <c r="A181" s="201">
        <f t="shared" si="9"/>
        <v>144</v>
      </c>
      <c r="B181" s="206" t="s">
        <v>697</v>
      </c>
      <c r="C181" s="199"/>
      <c r="D181" s="199"/>
    </row>
    <row r="182" spans="1:4" ht="75" customHeight="1" x14ac:dyDescent="0.25">
      <c r="A182" s="201">
        <f t="shared" si="9"/>
        <v>145</v>
      </c>
      <c r="B182" s="206" t="s">
        <v>696</v>
      </c>
      <c r="C182" s="208"/>
      <c r="D182" s="208"/>
    </row>
    <row r="183" spans="1:4" ht="99.95" customHeight="1" x14ac:dyDescent="0.25">
      <c r="A183" s="201">
        <f t="shared" si="9"/>
        <v>146</v>
      </c>
      <c r="B183" s="213" t="s">
        <v>695</v>
      </c>
      <c r="C183" s="212"/>
      <c r="D183" s="212"/>
    </row>
    <row r="184" spans="1:4" ht="99.95" customHeight="1" x14ac:dyDescent="0.25">
      <c r="A184" s="201">
        <f t="shared" si="9"/>
        <v>147</v>
      </c>
      <c r="B184" s="211" t="s">
        <v>694</v>
      </c>
      <c r="C184" s="199"/>
      <c r="D184" s="199"/>
    </row>
    <row r="185" spans="1:4" ht="50.1" customHeight="1" x14ac:dyDescent="0.25">
      <c r="A185" s="204" t="s">
        <v>321</v>
      </c>
      <c r="B185" s="148" t="s">
        <v>693</v>
      </c>
      <c r="C185" s="203" t="s">
        <v>319</v>
      </c>
      <c r="D185" s="203" t="s">
        <v>318</v>
      </c>
    </row>
    <row r="186" spans="1:4" ht="24.95" customHeight="1" x14ac:dyDescent="0.25">
      <c r="A186" s="316" t="s">
        <v>668</v>
      </c>
      <c r="B186" s="316"/>
      <c r="C186" s="316"/>
      <c r="D186" s="316"/>
    </row>
    <row r="187" spans="1:4" ht="75" customHeight="1" x14ac:dyDescent="0.25">
      <c r="A187" s="201">
        <f>SUM(A184+1)</f>
        <v>148</v>
      </c>
      <c r="B187" s="210" t="s">
        <v>692</v>
      </c>
      <c r="C187" s="208"/>
      <c r="D187" s="208"/>
    </row>
    <row r="188" spans="1:4" ht="75" customHeight="1" x14ac:dyDescent="0.25">
      <c r="A188" s="201">
        <f>SUM(A187+1)</f>
        <v>149</v>
      </c>
      <c r="B188" s="207" t="s">
        <v>691</v>
      </c>
      <c r="C188" s="199"/>
      <c r="D188" s="199"/>
    </row>
    <row r="189" spans="1:4" ht="75" customHeight="1" x14ac:dyDescent="0.25">
      <c r="A189" s="201">
        <f>SUM(A188+1)</f>
        <v>150</v>
      </c>
      <c r="B189" s="210" t="s">
        <v>690</v>
      </c>
      <c r="C189" s="208"/>
      <c r="D189" s="208"/>
    </row>
    <row r="190" spans="1:4" ht="75" customHeight="1" x14ac:dyDescent="0.25">
      <c r="A190" s="201">
        <f>SUM(A189+1)</f>
        <v>151</v>
      </c>
      <c r="B190" s="206" t="s">
        <v>689</v>
      </c>
      <c r="C190" s="199"/>
      <c r="D190" s="199"/>
    </row>
    <row r="191" spans="1:4" ht="24.95" customHeight="1" x14ac:dyDescent="0.25">
      <c r="A191" s="319" t="s">
        <v>664</v>
      </c>
      <c r="B191" s="319"/>
      <c r="C191" s="319"/>
      <c r="D191" s="319"/>
    </row>
    <row r="192" spans="1:4" ht="75" customHeight="1" x14ac:dyDescent="0.25">
      <c r="A192" s="201">
        <f>SUM(A190+1)</f>
        <v>152</v>
      </c>
      <c r="B192" s="206" t="s">
        <v>688</v>
      </c>
      <c r="C192" s="199"/>
      <c r="D192" s="199"/>
    </row>
    <row r="193" spans="1:4" ht="75" customHeight="1" x14ac:dyDescent="0.25">
      <c r="A193" s="201">
        <f>SUM(A192+1)</f>
        <v>153</v>
      </c>
      <c r="B193" s="210" t="s">
        <v>687</v>
      </c>
      <c r="C193" s="208"/>
      <c r="D193" s="208"/>
    </row>
    <row r="194" spans="1:4" ht="75" customHeight="1" x14ac:dyDescent="0.25">
      <c r="A194" s="201">
        <f>SUM(A193+1)</f>
        <v>154</v>
      </c>
      <c r="B194" s="206" t="s">
        <v>686</v>
      </c>
      <c r="C194" s="199"/>
      <c r="D194" s="199"/>
    </row>
    <row r="195" spans="1:4" ht="50.1" customHeight="1" x14ac:dyDescent="0.25">
      <c r="A195" s="204" t="s">
        <v>321</v>
      </c>
      <c r="B195" s="148" t="s">
        <v>678</v>
      </c>
      <c r="C195" s="203" t="s">
        <v>319</v>
      </c>
      <c r="D195" s="203" t="s">
        <v>318</v>
      </c>
    </row>
    <row r="196" spans="1:4" ht="24.95" customHeight="1" x14ac:dyDescent="0.25">
      <c r="A196" s="316" t="s">
        <v>668</v>
      </c>
      <c r="B196" s="316"/>
      <c r="C196" s="316"/>
      <c r="D196" s="316"/>
    </row>
    <row r="197" spans="1:4" ht="103.5" customHeight="1" x14ac:dyDescent="0.25">
      <c r="A197" s="201">
        <f>SUM(A194+1)</f>
        <v>155</v>
      </c>
      <c r="B197" s="206" t="s">
        <v>685</v>
      </c>
      <c r="C197" s="208"/>
      <c r="D197" s="208"/>
    </row>
    <row r="198" spans="1:4" ht="75" customHeight="1" x14ac:dyDescent="0.25">
      <c r="A198" s="201">
        <f t="shared" ref="A198:A203" si="10">SUM(A197+1)</f>
        <v>156</v>
      </c>
      <c r="B198" s="207" t="s">
        <v>684</v>
      </c>
      <c r="C198" s="199"/>
      <c r="D198" s="199"/>
    </row>
    <row r="199" spans="1:4" ht="75" customHeight="1" x14ac:dyDescent="0.25">
      <c r="A199" s="201">
        <f t="shared" si="10"/>
        <v>157</v>
      </c>
      <c r="B199" s="210" t="s">
        <v>683</v>
      </c>
      <c r="C199" s="208"/>
      <c r="D199" s="208"/>
    </row>
    <row r="200" spans="1:4" ht="75" customHeight="1" x14ac:dyDescent="0.25">
      <c r="A200" s="201">
        <f t="shared" si="10"/>
        <v>158</v>
      </c>
      <c r="B200" s="206" t="s">
        <v>682</v>
      </c>
      <c r="C200" s="199"/>
      <c r="D200" s="199"/>
    </row>
    <row r="201" spans="1:4" ht="75" customHeight="1" x14ac:dyDescent="0.25">
      <c r="A201" s="201">
        <f t="shared" si="10"/>
        <v>159</v>
      </c>
      <c r="B201" s="210" t="s">
        <v>681</v>
      </c>
      <c r="C201" s="208"/>
      <c r="D201" s="208"/>
    </row>
    <row r="202" spans="1:4" ht="75" customHeight="1" x14ac:dyDescent="0.25">
      <c r="A202" s="201">
        <f t="shared" si="10"/>
        <v>160</v>
      </c>
      <c r="B202" s="207" t="s">
        <v>680</v>
      </c>
      <c r="C202" s="199"/>
      <c r="D202" s="199"/>
    </row>
    <row r="203" spans="1:4" ht="75" customHeight="1" x14ac:dyDescent="0.25">
      <c r="A203" s="201">
        <f t="shared" si="10"/>
        <v>161</v>
      </c>
      <c r="B203" s="209" t="s">
        <v>679</v>
      </c>
      <c r="C203" s="208"/>
      <c r="D203" s="208"/>
    </row>
    <row r="204" spans="1:4" ht="50.1" customHeight="1" x14ac:dyDescent="0.25">
      <c r="A204" s="204" t="s">
        <v>321</v>
      </c>
      <c r="B204" s="148" t="s">
        <v>678</v>
      </c>
      <c r="C204" s="203" t="s">
        <v>319</v>
      </c>
      <c r="D204" s="203" t="s">
        <v>318</v>
      </c>
    </row>
    <row r="205" spans="1:4" ht="24.95" customHeight="1" x14ac:dyDescent="0.25">
      <c r="A205" s="317" t="s">
        <v>664</v>
      </c>
      <c r="B205" s="317"/>
      <c r="C205" s="317"/>
      <c r="D205" s="317"/>
    </row>
    <row r="206" spans="1:4" ht="75" customHeight="1" x14ac:dyDescent="0.25">
      <c r="A206" s="201">
        <f>SUM(A203+1)</f>
        <v>162</v>
      </c>
      <c r="B206" s="209" t="s">
        <v>677</v>
      </c>
      <c r="C206" s="208"/>
      <c r="D206" s="208"/>
    </row>
    <row r="207" spans="1:4" ht="75" customHeight="1" x14ac:dyDescent="0.25">
      <c r="A207" s="201">
        <f t="shared" ref="A207:A214" si="11">SUM(A206+1)</f>
        <v>163</v>
      </c>
      <c r="B207" s="207" t="s">
        <v>676</v>
      </c>
      <c r="C207" s="199"/>
      <c r="D207" s="199"/>
    </row>
    <row r="208" spans="1:4" ht="75" customHeight="1" x14ac:dyDescent="0.25">
      <c r="A208" s="201">
        <f t="shared" si="11"/>
        <v>164</v>
      </c>
      <c r="B208" s="209" t="s">
        <v>675</v>
      </c>
      <c r="C208" s="208"/>
      <c r="D208" s="208"/>
    </row>
    <row r="209" spans="1:4" ht="75" customHeight="1" x14ac:dyDescent="0.25">
      <c r="A209" s="201">
        <f t="shared" si="11"/>
        <v>165</v>
      </c>
      <c r="B209" s="207" t="s">
        <v>674</v>
      </c>
      <c r="C209" s="199"/>
      <c r="D209" s="199"/>
    </row>
    <row r="210" spans="1:4" ht="75" customHeight="1" x14ac:dyDescent="0.25">
      <c r="A210" s="201">
        <f t="shared" si="11"/>
        <v>166</v>
      </c>
      <c r="B210" s="209" t="s">
        <v>673</v>
      </c>
      <c r="C210" s="208"/>
      <c r="D210" s="208"/>
    </row>
    <row r="211" spans="1:4" ht="75" customHeight="1" x14ac:dyDescent="0.25">
      <c r="A211" s="201">
        <f t="shared" si="11"/>
        <v>167</v>
      </c>
      <c r="B211" s="207" t="s">
        <v>672</v>
      </c>
      <c r="C211" s="199"/>
      <c r="D211" s="199"/>
    </row>
    <row r="212" spans="1:4" ht="75" customHeight="1" x14ac:dyDescent="0.25">
      <c r="A212" s="201">
        <f t="shared" si="11"/>
        <v>168</v>
      </c>
      <c r="B212" s="209" t="s">
        <v>671</v>
      </c>
      <c r="C212" s="208"/>
      <c r="D212" s="208"/>
    </row>
    <row r="213" spans="1:4" ht="75" customHeight="1" x14ac:dyDescent="0.25">
      <c r="A213" s="201">
        <f t="shared" si="11"/>
        <v>169</v>
      </c>
      <c r="B213" s="207" t="s">
        <v>670</v>
      </c>
      <c r="C213" s="199"/>
      <c r="D213" s="199"/>
    </row>
    <row r="214" spans="1:4" ht="75" customHeight="1" x14ac:dyDescent="0.25">
      <c r="A214" s="201">
        <f t="shared" si="11"/>
        <v>170</v>
      </c>
      <c r="B214" s="206" t="s">
        <v>669</v>
      </c>
      <c r="C214" s="205"/>
      <c r="D214" s="205"/>
    </row>
    <row r="215" spans="1:4" ht="50.1" customHeight="1" x14ac:dyDescent="0.25">
      <c r="A215" s="204" t="s">
        <v>321</v>
      </c>
      <c r="B215" s="148" t="s">
        <v>613</v>
      </c>
      <c r="C215" s="203" t="s">
        <v>319</v>
      </c>
      <c r="D215" s="203" t="s">
        <v>318</v>
      </c>
    </row>
    <row r="216" spans="1:4" ht="24.95" customHeight="1" x14ac:dyDescent="0.25">
      <c r="A216" s="318" t="s">
        <v>668</v>
      </c>
      <c r="B216" s="318"/>
      <c r="C216" s="318"/>
      <c r="D216" s="318"/>
    </row>
    <row r="217" spans="1:4" ht="75" customHeight="1" x14ac:dyDescent="0.25">
      <c r="A217" s="201">
        <f>SUM(A214+1)</f>
        <v>171</v>
      </c>
      <c r="B217" s="200" t="s">
        <v>667</v>
      </c>
      <c r="C217" s="199"/>
      <c r="D217" s="199"/>
    </row>
    <row r="218" spans="1:4" ht="75" customHeight="1" x14ac:dyDescent="0.25">
      <c r="A218" s="201">
        <f>SUM(A217+1)</f>
        <v>172</v>
      </c>
      <c r="B218" s="202" t="s">
        <v>666</v>
      </c>
      <c r="C218" s="199"/>
      <c r="D218" s="199"/>
    </row>
    <row r="219" spans="1:4" ht="75" customHeight="1" x14ac:dyDescent="0.25">
      <c r="A219" s="201">
        <f>SUM(A218+1)</f>
        <v>173</v>
      </c>
      <c r="B219" s="202" t="s">
        <v>665</v>
      </c>
      <c r="C219" s="199"/>
      <c r="D219" s="199"/>
    </row>
    <row r="220" spans="1:4" ht="24.95" customHeight="1" x14ac:dyDescent="0.25">
      <c r="A220" s="316" t="s">
        <v>664</v>
      </c>
      <c r="B220" s="316"/>
      <c r="C220" s="316"/>
      <c r="D220" s="316"/>
    </row>
    <row r="221" spans="1:4" ht="75" customHeight="1" x14ac:dyDescent="0.25">
      <c r="A221" s="201">
        <f>SUM(A219+1)</f>
        <v>174</v>
      </c>
      <c r="B221" s="200" t="s">
        <v>663</v>
      </c>
      <c r="C221" s="199"/>
      <c r="D221" s="199"/>
    </row>
    <row r="222" spans="1:4" ht="75" customHeight="1" x14ac:dyDescent="0.25">
      <c r="A222" s="201">
        <f>SUM(A221+1)</f>
        <v>175</v>
      </c>
      <c r="B222" s="200" t="s">
        <v>662</v>
      </c>
      <c r="C222" s="199"/>
      <c r="D222" s="199"/>
    </row>
  </sheetData>
  <mergeCells count="28">
    <mergeCell ref="A1:D1"/>
    <mergeCell ref="A3:D3"/>
    <mergeCell ref="A9:D9"/>
    <mergeCell ref="A18:D18"/>
    <mergeCell ref="A22:D22"/>
    <mergeCell ref="A29:D29"/>
    <mergeCell ref="A35:D35"/>
    <mergeCell ref="A43:D43"/>
    <mergeCell ref="A55:D55"/>
    <mergeCell ref="A65:D65"/>
    <mergeCell ref="A174:D174"/>
    <mergeCell ref="A136:D136"/>
    <mergeCell ref="A71:D71"/>
    <mergeCell ref="A80:D80"/>
    <mergeCell ref="A91:D91"/>
    <mergeCell ref="A98:D98"/>
    <mergeCell ref="A106:D106"/>
    <mergeCell ref="A130:D130"/>
    <mergeCell ref="A115:D115"/>
    <mergeCell ref="A147:D147"/>
    <mergeCell ref="A152:D152"/>
    <mergeCell ref="A159:D159"/>
    <mergeCell ref="A186:D186"/>
    <mergeCell ref="A196:D196"/>
    <mergeCell ref="A205:D205"/>
    <mergeCell ref="A216:D216"/>
    <mergeCell ref="A220:D220"/>
    <mergeCell ref="A191:D191"/>
  </mergeCells>
  <pageMargins left="0.7" right="0.7" top="0.75" bottom="0.75" header="0.3" footer="0.3"/>
  <pageSetup scale="50" fitToHeight="0" orientation="portrait" r:id="rId1"/>
  <headerFooter>
    <oddHeader>&amp;CTHOR 3 Menu Standards</oddHeader>
  </headerFooter>
  <rowBreaks count="16" manualBreakCount="16">
    <brk id="16" max="16383" man="1"/>
    <brk id="27" max="16383" man="1"/>
    <brk id="41" max="16383" man="1"/>
    <brk id="53" max="16383" man="1"/>
    <brk id="63" max="16383" man="1"/>
    <brk id="69" max="16383" man="1"/>
    <brk id="78" max="16383" man="1"/>
    <brk id="96" max="16383" man="1"/>
    <brk id="104" max="16383" man="1"/>
    <brk id="113" max="16383" man="1"/>
    <brk id="128" max="16383" man="1"/>
    <brk id="145" max="16383" man="1"/>
    <brk id="157" max="16383" man="1"/>
    <brk id="172" max="16383" man="1"/>
    <brk id="184" max="16383" man="1"/>
    <brk id="20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9366E-C9E8-4EA9-A660-36083771E64D}">
  <sheetPr>
    <pageSetUpPr fitToPage="1"/>
  </sheetPr>
  <dimension ref="A1:G182"/>
  <sheetViews>
    <sheetView zoomScale="40" zoomScaleNormal="40" zoomScaleSheetLayoutView="40" workbookViewId="0">
      <selection activeCell="C43" sqref="C43"/>
    </sheetView>
  </sheetViews>
  <sheetFormatPr defaultRowHeight="15" x14ac:dyDescent="0.25"/>
  <cols>
    <col min="1" max="1" width="22.42578125" customWidth="1"/>
    <col min="2" max="2" width="123.140625" customWidth="1"/>
    <col min="3" max="3" width="30.85546875" customWidth="1"/>
    <col min="4" max="4" width="46.7109375" customWidth="1"/>
    <col min="5" max="6" width="25.7109375" customWidth="1"/>
    <col min="7" max="7" width="164.42578125" customWidth="1"/>
  </cols>
  <sheetData>
    <row r="1" spans="1:7" ht="50.1" customHeight="1" x14ac:dyDescent="0.25">
      <c r="A1" s="250" t="s">
        <v>0</v>
      </c>
      <c r="B1" s="252"/>
      <c r="C1" s="252"/>
      <c r="D1" s="252"/>
      <c r="E1" s="252"/>
      <c r="F1" s="252"/>
      <c r="G1" s="248"/>
    </row>
    <row r="2" spans="1:7" ht="50.1" customHeight="1" x14ac:dyDescent="0.25">
      <c r="A2" s="260" t="s">
        <v>1</v>
      </c>
      <c r="B2" s="261"/>
      <c r="C2" s="261"/>
      <c r="D2" s="261"/>
      <c r="E2" s="261"/>
      <c r="F2" s="261"/>
      <c r="G2" s="262"/>
    </row>
    <row r="3" spans="1:7" ht="50.1" customHeight="1" x14ac:dyDescent="0.25">
      <c r="A3" s="260" t="s">
        <v>2</v>
      </c>
      <c r="B3" s="261"/>
      <c r="C3" s="261"/>
      <c r="D3" s="261"/>
      <c r="E3" s="261"/>
      <c r="F3" s="261"/>
      <c r="G3" s="262"/>
    </row>
    <row r="4" spans="1:7" ht="50.1" customHeight="1" x14ac:dyDescent="0.25">
      <c r="A4" s="263" t="s">
        <v>282</v>
      </c>
      <c r="B4" s="264"/>
      <c r="C4" s="264"/>
      <c r="D4" s="264"/>
      <c r="E4" s="264"/>
      <c r="F4" s="264"/>
      <c r="G4" s="265"/>
    </row>
    <row r="5" spans="1:7" ht="50.1" customHeight="1" x14ac:dyDescent="0.25">
      <c r="A5" s="260" t="s">
        <v>3</v>
      </c>
      <c r="B5" s="261"/>
      <c r="C5" s="261"/>
      <c r="D5" s="261"/>
      <c r="E5" s="261"/>
      <c r="F5" s="261"/>
      <c r="G5" s="262"/>
    </row>
    <row r="6" spans="1:7" ht="50.1" customHeight="1" x14ac:dyDescent="0.25">
      <c r="A6" s="263" t="s">
        <v>4</v>
      </c>
      <c r="B6" s="264"/>
      <c r="C6" s="264"/>
      <c r="D6" s="264"/>
      <c r="E6" s="264"/>
      <c r="F6" s="264"/>
      <c r="G6" s="265"/>
    </row>
    <row r="7" spans="1:7" ht="35.1" customHeight="1" x14ac:dyDescent="0.25">
      <c r="A7" s="251" t="s">
        <v>5</v>
      </c>
      <c r="B7" s="253" t="s">
        <v>6</v>
      </c>
      <c r="C7" s="253" t="s">
        <v>7</v>
      </c>
      <c r="D7" s="253" t="s">
        <v>8</v>
      </c>
      <c r="E7" s="253" t="s">
        <v>9</v>
      </c>
      <c r="F7" s="253"/>
      <c r="G7" s="249" t="s">
        <v>10</v>
      </c>
    </row>
    <row r="8" spans="1:7" ht="35.1" customHeight="1" x14ac:dyDescent="0.25">
      <c r="A8" s="251"/>
      <c r="B8" s="253"/>
      <c r="C8" s="253"/>
      <c r="D8" s="253"/>
      <c r="E8" s="66" t="s">
        <v>11</v>
      </c>
      <c r="F8" s="66" t="s">
        <v>12</v>
      </c>
      <c r="G8" s="249"/>
    </row>
    <row r="9" spans="1:7" ht="150" customHeight="1" x14ac:dyDescent="0.35">
      <c r="A9" s="67" t="s">
        <v>13</v>
      </c>
      <c r="B9" s="35" t="s">
        <v>14</v>
      </c>
      <c r="C9" s="36" t="s">
        <v>15</v>
      </c>
      <c r="D9" s="36" t="s">
        <v>16</v>
      </c>
      <c r="E9" s="68"/>
      <c r="F9" s="68"/>
      <c r="G9" s="69"/>
    </row>
    <row r="10" spans="1:7" ht="150" customHeight="1" x14ac:dyDescent="0.35">
      <c r="A10" s="67" t="s">
        <v>17</v>
      </c>
      <c r="B10" s="35" t="s">
        <v>18</v>
      </c>
      <c r="C10" s="36" t="s">
        <v>851</v>
      </c>
      <c r="D10" s="36" t="s">
        <v>16</v>
      </c>
      <c r="E10" s="68"/>
      <c r="F10" s="68"/>
      <c r="G10" s="69"/>
    </row>
    <row r="11" spans="1:7" ht="193.5" customHeight="1" x14ac:dyDescent="0.35">
      <c r="A11" s="67" t="s">
        <v>19</v>
      </c>
      <c r="B11" s="39" t="s">
        <v>20</v>
      </c>
      <c r="C11" s="36" t="s">
        <v>15</v>
      </c>
      <c r="D11" s="36" t="s">
        <v>285</v>
      </c>
      <c r="E11" s="68"/>
      <c r="F11" s="68"/>
      <c r="G11" s="69"/>
    </row>
    <row r="12" spans="1:7" ht="150" customHeight="1" x14ac:dyDescent="0.35">
      <c r="A12" s="67" t="s">
        <v>21</v>
      </c>
      <c r="B12" s="35" t="s">
        <v>22</v>
      </c>
      <c r="C12" s="36" t="s">
        <v>15</v>
      </c>
      <c r="D12" s="36" t="s">
        <v>16</v>
      </c>
      <c r="E12" s="68"/>
      <c r="F12" s="68"/>
      <c r="G12" s="69"/>
    </row>
    <row r="13" spans="1:7" ht="150" customHeight="1" thickBot="1" x14ac:dyDescent="0.4">
      <c r="A13" s="67" t="s">
        <v>24</v>
      </c>
      <c r="B13" s="39" t="s">
        <v>25</v>
      </c>
      <c r="C13" s="41" t="s">
        <v>15</v>
      </c>
      <c r="D13" s="36" t="s">
        <v>16</v>
      </c>
      <c r="E13" s="68"/>
      <c r="F13" s="68"/>
      <c r="G13" s="69"/>
    </row>
    <row r="14" spans="1:7" ht="150" customHeight="1" x14ac:dyDescent="0.35">
      <c r="A14" s="67" t="s">
        <v>27</v>
      </c>
      <c r="B14" s="39" t="s">
        <v>304</v>
      </c>
      <c r="C14" s="36" t="s">
        <v>28</v>
      </c>
      <c r="D14" s="36" t="s">
        <v>286</v>
      </c>
      <c r="E14" s="68"/>
      <c r="F14" s="68"/>
      <c r="G14" s="69"/>
    </row>
    <row r="15" spans="1:7" ht="150" customHeight="1" x14ac:dyDescent="0.35">
      <c r="A15" s="67" t="s">
        <v>29</v>
      </c>
      <c r="B15" s="39" t="s">
        <v>30</v>
      </c>
      <c r="C15" s="36" t="s">
        <v>15</v>
      </c>
      <c r="D15" s="36" t="s">
        <v>16</v>
      </c>
      <c r="E15" s="68"/>
      <c r="F15" s="68"/>
      <c r="G15" s="69"/>
    </row>
    <row r="16" spans="1:7" ht="150" customHeight="1" thickBot="1" x14ac:dyDescent="0.4">
      <c r="A16" s="67" t="s">
        <v>31</v>
      </c>
      <c r="B16" s="39" t="s">
        <v>32</v>
      </c>
      <c r="C16" s="36" t="s">
        <v>15</v>
      </c>
      <c r="D16" s="36" t="s">
        <v>16</v>
      </c>
      <c r="E16" s="68"/>
      <c r="F16" s="68"/>
      <c r="G16" s="69"/>
    </row>
    <row r="17" spans="1:7" ht="35.1" customHeight="1" x14ac:dyDescent="0.25">
      <c r="A17" s="250" t="s">
        <v>5</v>
      </c>
      <c r="B17" s="252" t="s">
        <v>6</v>
      </c>
      <c r="C17" s="252" t="s">
        <v>7</v>
      </c>
      <c r="D17" s="252" t="s">
        <v>8</v>
      </c>
      <c r="E17" s="252" t="s">
        <v>9</v>
      </c>
      <c r="F17" s="252"/>
      <c r="G17" s="248" t="s">
        <v>10</v>
      </c>
    </row>
    <row r="18" spans="1:7" ht="35.1" customHeight="1" x14ac:dyDescent="0.25">
      <c r="A18" s="251"/>
      <c r="B18" s="253"/>
      <c r="C18" s="253"/>
      <c r="D18" s="253"/>
      <c r="E18" s="66" t="s">
        <v>11</v>
      </c>
      <c r="F18" s="66" t="s">
        <v>12</v>
      </c>
      <c r="G18" s="249"/>
    </row>
    <row r="19" spans="1:7" ht="150" customHeight="1" x14ac:dyDescent="0.35">
      <c r="A19" s="67" t="s">
        <v>33</v>
      </c>
      <c r="B19" s="39" t="s">
        <v>34</v>
      </c>
      <c r="C19" s="36" t="s">
        <v>15</v>
      </c>
      <c r="D19" s="36" t="s">
        <v>16</v>
      </c>
      <c r="E19" s="68"/>
      <c r="F19" s="68"/>
      <c r="G19" s="69"/>
    </row>
    <row r="20" spans="1:7" ht="150" customHeight="1" thickBot="1" x14ac:dyDescent="0.4">
      <c r="A20" s="70" t="s">
        <v>35</v>
      </c>
      <c r="B20" s="40" t="s">
        <v>36</v>
      </c>
      <c r="C20" s="41" t="s">
        <v>15</v>
      </c>
      <c r="D20" s="41" t="s">
        <v>16</v>
      </c>
      <c r="E20" s="71"/>
      <c r="F20" s="71"/>
      <c r="G20" s="72"/>
    </row>
    <row r="21" spans="1:7" ht="150" customHeight="1" thickBot="1" x14ac:dyDescent="0.4">
      <c r="A21" s="67" t="s">
        <v>37</v>
      </c>
      <c r="B21" s="39" t="s">
        <v>38</v>
      </c>
      <c r="C21" s="41" t="s">
        <v>15</v>
      </c>
      <c r="D21" s="36" t="s">
        <v>16</v>
      </c>
      <c r="E21" s="68"/>
      <c r="F21" s="68"/>
      <c r="G21" s="69"/>
    </row>
    <row r="22" spans="1:7" ht="150" customHeight="1" thickBot="1" x14ac:dyDescent="0.4">
      <c r="A22" s="67" t="s">
        <v>39</v>
      </c>
      <c r="B22" s="39" t="s">
        <v>40</v>
      </c>
      <c r="C22" s="41" t="s">
        <v>15</v>
      </c>
      <c r="D22" s="36" t="s">
        <v>287</v>
      </c>
      <c r="E22" s="68"/>
      <c r="F22" s="68"/>
      <c r="G22" s="69"/>
    </row>
    <row r="23" spans="1:7" ht="150" customHeight="1" thickBot="1" x14ac:dyDescent="0.4">
      <c r="A23" s="67" t="s">
        <v>41</v>
      </c>
      <c r="B23" s="39" t="s">
        <v>42</v>
      </c>
      <c r="C23" s="41" t="s">
        <v>15</v>
      </c>
      <c r="D23" s="36" t="s">
        <v>288</v>
      </c>
      <c r="E23" s="68"/>
      <c r="F23" s="68"/>
      <c r="G23" s="69"/>
    </row>
    <row r="24" spans="1:7" ht="150" customHeight="1" thickBot="1" x14ac:dyDescent="0.4">
      <c r="A24" s="67" t="s">
        <v>43</v>
      </c>
      <c r="B24" s="39" t="s">
        <v>44</v>
      </c>
      <c r="C24" s="41" t="s">
        <v>15</v>
      </c>
      <c r="D24" s="36" t="s">
        <v>16</v>
      </c>
      <c r="E24" s="68"/>
      <c r="F24" s="68"/>
      <c r="G24" s="69"/>
    </row>
    <row r="25" spans="1:7" ht="150" customHeight="1" thickBot="1" x14ac:dyDescent="0.4">
      <c r="A25" s="67" t="s">
        <v>45</v>
      </c>
      <c r="B25" s="39" t="s">
        <v>46</v>
      </c>
      <c r="C25" s="41" t="s">
        <v>15</v>
      </c>
      <c r="D25" s="36" t="s">
        <v>16</v>
      </c>
      <c r="E25" s="68"/>
      <c r="F25" s="68"/>
      <c r="G25" s="69"/>
    </row>
    <row r="26" spans="1:7" ht="150" customHeight="1" thickBot="1" x14ac:dyDescent="0.4">
      <c r="A26" s="67" t="s">
        <v>47</v>
      </c>
      <c r="B26" s="39" t="s">
        <v>48</v>
      </c>
      <c r="C26" s="41" t="s">
        <v>15</v>
      </c>
      <c r="D26" s="36" t="s">
        <v>16</v>
      </c>
      <c r="E26" s="68"/>
      <c r="F26" s="68"/>
      <c r="G26" s="69"/>
    </row>
    <row r="27" spans="1:7" ht="35.1" customHeight="1" x14ac:dyDescent="0.25">
      <c r="A27" s="250" t="s">
        <v>5</v>
      </c>
      <c r="B27" s="252" t="s">
        <v>6</v>
      </c>
      <c r="C27" s="252" t="s">
        <v>7</v>
      </c>
      <c r="D27" s="252" t="s">
        <v>8</v>
      </c>
      <c r="E27" s="252" t="s">
        <v>9</v>
      </c>
      <c r="F27" s="252"/>
      <c r="G27" s="248" t="s">
        <v>10</v>
      </c>
    </row>
    <row r="28" spans="1:7" ht="35.1" customHeight="1" x14ac:dyDescent="0.25">
      <c r="A28" s="251"/>
      <c r="B28" s="253"/>
      <c r="C28" s="253"/>
      <c r="D28" s="253"/>
      <c r="E28" s="66" t="s">
        <v>11</v>
      </c>
      <c r="F28" s="66" t="s">
        <v>12</v>
      </c>
      <c r="G28" s="249"/>
    </row>
    <row r="29" spans="1:7" ht="150" customHeight="1" thickBot="1" x14ac:dyDescent="0.4">
      <c r="A29" s="67" t="s">
        <v>49</v>
      </c>
      <c r="B29" s="39" t="s">
        <v>50</v>
      </c>
      <c r="C29" s="41" t="s">
        <v>15</v>
      </c>
      <c r="D29" s="36" t="s">
        <v>16</v>
      </c>
      <c r="E29" s="68"/>
      <c r="F29" s="68"/>
      <c r="G29" s="69"/>
    </row>
    <row r="30" spans="1:7" ht="150" customHeight="1" thickBot="1" x14ac:dyDescent="0.4">
      <c r="A30" s="67" t="s">
        <v>51</v>
      </c>
      <c r="B30" s="39" t="s">
        <v>52</v>
      </c>
      <c r="C30" s="41" t="s">
        <v>15</v>
      </c>
      <c r="D30" s="36" t="s">
        <v>16</v>
      </c>
      <c r="E30" s="68"/>
      <c r="F30" s="68"/>
      <c r="G30" s="69"/>
    </row>
    <row r="31" spans="1:7" ht="150" customHeight="1" thickBot="1" x14ac:dyDescent="0.4">
      <c r="A31" s="67" t="s">
        <v>53</v>
      </c>
      <c r="B31" s="35" t="s">
        <v>289</v>
      </c>
      <c r="C31" s="41" t="s">
        <v>15</v>
      </c>
      <c r="D31" s="36" t="s">
        <v>16</v>
      </c>
      <c r="E31" s="68"/>
      <c r="F31" s="68"/>
      <c r="G31" s="69"/>
    </row>
    <row r="32" spans="1:7" ht="150" customHeight="1" thickBot="1" x14ac:dyDescent="0.4">
      <c r="A32" s="67" t="s">
        <v>54</v>
      </c>
      <c r="B32" s="39" t="s">
        <v>55</v>
      </c>
      <c r="C32" s="41" t="s">
        <v>15</v>
      </c>
      <c r="D32" s="36" t="s">
        <v>16</v>
      </c>
      <c r="E32" s="68"/>
      <c r="F32" s="68"/>
      <c r="G32" s="69"/>
    </row>
    <row r="33" spans="1:7" ht="150" customHeight="1" thickBot="1" x14ac:dyDescent="0.4">
      <c r="A33" s="67" t="s">
        <v>56</v>
      </c>
      <c r="B33" s="39" t="s">
        <v>57</v>
      </c>
      <c r="C33" s="41" t="s">
        <v>15</v>
      </c>
      <c r="D33" s="36" t="s">
        <v>16</v>
      </c>
      <c r="E33" s="68"/>
      <c r="F33" s="68"/>
      <c r="G33" s="69"/>
    </row>
    <row r="34" spans="1:7" ht="150" customHeight="1" thickBot="1" x14ac:dyDescent="0.4">
      <c r="A34" s="67" t="s">
        <v>58</v>
      </c>
      <c r="B34" s="39" t="s">
        <v>59</v>
      </c>
      <c r="C34" s="41" t="s">
        <v>15</v>
      </c>
      <c r="D34" s="36" t="s">
        <v>16</v>
      </c>
      <c r="E34" s="68"/>
      <c r="F34" s="68"/>
      <c r="G34" s="69"/>
    </row>
    <row r="35" spans="1:7" ht="150" customHeight="1" x14ac:dyDescent="0.35">
      <c r="A35" s="67" t="s">
        <v>60</v>
      </c>
      <c r="B35" s="42" t="s">
        <v>61</v>
      </c>
      <c r="C35" s="73"/>
      <c r="D35" s="73"/>
      <c r="E35" s="74"/>
      <c r="F35" s="74"/>
      <c r="G35" s="69"/>
    </row>
    <row r="36" spans="1:7" ht="75" customHeight="1" thickBot="1" x14ac:dyDescent="0.4">
      <c r="A36" s="257" t="s">
        <v>62</v>
      </c>
      <c r="B36" s="258"/>
      <c r="C36" s="258"/>
      <c r="D36" s="258"/>
      <c r="E36" s="259">
        <f>SUM(E9:E34)</f>
        <v>0</v>
      </c>
      <c r="F36" s="259"/>
      <c r="G36" s="224"/>
    </row>
    <row r="37" spans="1:7" ht="35.1" customHeight="1" x14ac:dyDescent="0.25">
      <c r="A37" s="250" t="s">
        <v>5</v>
      </c>
      <c r="B37" s="252" t="s">
        <v>63</v>
      </c>
      <c r="C37" s="252" t="s">
        <v>7</v>
      </c>
      <c r="D37" s="252" t="s">
        <v>8</v>
      </c>
      <c r="E37" s="252" t="s">
        <v>9</v>
      </c>
      <c r="F37" s="252"/>
      <c r="G37" s="248" t="s">
        <v>10</v>
      </c>
    </row>
    <row r="38" spans="1:7" ht="35.1" customHeight="1" x14ac:dyDescent="0.25">
      <c r="A38" s="251"/>
      <c r="B38" s="253"/>
      <c r="C38" s="253"/>
      <c r="D38" s="253"/>
      <c r="E38" s="84" t="s">
        <v>11</v>
      </c>
      <c r="F38" s="84" t="s">
        <v>12</v>
      </c>
      <c r="G38" s="249"/>
    </row>
    <row r="39" spans="1:7" ht="172.5" customHeight="1" x14ac:dyDescent="0.25">
      <c r="A39" s="67" t="s">
        <v>64</v>
      </c>
      <c r="B39" s="35" t="s">
        <v>850</v>
      </c>
      <c r="C39" s="85" t="s">
        <v>23</v>
      </c>
      <c r="D39" s="88" t="s">
        <v>65</v>
      </c>
      <c r="E39" s="87"/>
      <c r="F39" s="87"/>
      <c r="G39" s="86"/>
    </row>
    <row r="40" spans="1:7" ht="150" customHeight="1" x14ac:dyDescent="0.25">
      <c r="A40" s="67" t="s">
        <v>66</v>
      </c>
      <c r="B40" s="35" t="s">
        <v>67</v>
      </c>
      <c r="C40" s="47" t="s">
        <v>68</v>
      </c>
      <c r="D40" s="85" t="s">
        <v>69</v>
      </c>
      <c r="E40" s="87"/>
      <c r="F40" s="87"/>
      <c r="G40" s="86"/>
    </row>
    <row r="41" spans="1:7" ht="150" customHeight="1" x14ac:dyDescent="0.25">
      <c r="A41" s="67" t="s">
        <v>70</v>
      </c>
      <c r="B41" s="39" t="s">
        <v>71</v>
      </c>
      <c r="C41" s="47" t="s">
        <v>68</v>
      </c>
      <c r="D41" s="85" t="s">
        <v>69</v>
      </c>
      <c r="E41" s="87"/>
      <c r="F41" s="87"/>
      <c r="G41" s="86"/>
    </row>
    <row r="42" spans="1:7" ht="150" customHeight="1" x14ac:dyDescent="0.25">
      <c r="A42" s="67" t="s">
        <v>72</v>
      </c>
      <c r="B42" s="39" t="s">
        <v>73</v>
      </c>
      <c r="C42" s="85" t="s">
        <v>28</v>
      </c>
      <c r="D42" s="85" t="s">
        <v>16</v>
      </c>
      <c r="E42" s="87"/>
      <c r="F42" s="87"/>
      <c r="G42" s="86"/>
    </row>
    <row r="43" spans="1:7" ht="184.5" customHeight="1" x14ac:dyDescent="0.25">
      <c r="A43" s="67" t="s">
        <v>74</v>
      </c>
      <c r="B43" s="39" t="s">
        <v>75</v>
      </c>
      <c r="C43" s="227" t="s">
        <v>15</v>
      </c>
      <c r="D43" s="85" t="s">
        <v>290</v>
      </c>
      <c r="E43" s="87"/>
      <c r="F43" s="87"/>
      <c r="G43" s="86"/>
    </row>
    <row r="44" spans="1:7" ht="150" customHeight="1" x14ac:dyDescent="0.25">
      <c r="A44" s="67" t="s">
        <v>76</v>
      </c>
      <c r="B44" s="39" t="s">
        <v>77</v>
      </c>
      <c r="C44" s="47" t="s">
        <v>861</v>
      </c>
      <c r="D44" s="85" t="s">
        <v>69</v>
      </c>
      <c r="E44" s="87"/>
      <c r="F44" s="87"/>
      <c r="G44" s="86"/>
    </row>
    <row r="45" spans="1:7" ht="150" customHeight="1" x14ac:dyDescent="0.25">
      <c r="A45" s="67" t="s">
        <v>91</v>
      </c>
      <c r="B45" s="42" t="s">
        <v>853</v>
      </c>
      <c r="C45" s="51" t="s">
        <v>26</v>
      </c>
      <c r="D45" s="225"/>
      <c r="E45" s="74"/>
      <c r="F45" s="74"/>
      <c r="G45" s="226"/>
    </row>
    <row r="46" spans="1:7" ht="75" customHeight="1" thickBot="1" x14ac:dyDescent="0.3">
      <c r="A46" s="254" t="s">
        <v>62</v>
      </c>
      <c r="B46" s="255"/>
      <c r="C46" s="255"/>
      <c r="D46" s="255"/>
      <c r="E46" s="266">
        <f>SUM(E39:E44)</f>
        <v>0</v>
      </c>
      <c r="F46" s="266"/>
      <c r="G46" s="75"/>
    </row>
    <row r="47" spans="1:7" ht="35.1" customHeight="1" x14ac:dyDescent="0.25">
      <c r="A47" s="267" t="s">
        <v>5</v>
      </c>
      <c r="B47" s="268" t="s">
        <v>78</v>
      </c>
      <c r="C47" s="268" t="s">
        <v>7</v>
      </c>
      <c r="D47" s="268" t="s">
        <v>8</v>
      </c>
      <c r="E47" s="268" t="s">
        <v>9</v>
      </c>
      <c r="F47" s="268"/>
      <c r="G47" s="269" t="s">
        <v>10</v>
      </c>
    </row>
    <row r="48" spans="1:7" ht="35.1" customHeight="1" x14ac:dyDescent="0.25">
      <c r="A48" s="251"/>
      <c r="B48" s="253"/>
      <c r="C48" s="253"/>
      <c r="D48" s="253"/>
      <c r="E48" s="66" t="s">
        <v>11</v>
      </c>
      <c r="F48" s="66" t="s">
        <v>12</v>
      </c>
      <c r="G48" s="249"/>
    </row>
    <row r="49" spans="1:7" ht="150" customHeight="1" x14ac:dyDescent="0.35">
      <c r="A49" s="67" t="s">
        <v>79</v>
      </c>
      <c r="B49" s="39" t="s">
        <v>80</v>
      </c>
      <c r="C49" s="36" t="s">
        <v>23</v>
      </c>
      <c r="D49" s="36" t="s">
        <v>81</v>
      </c>
      <c r="E49" s="68"/>
      <c r="F49" s="68"/>
      <c r="G49" s="69"/>
    </row>
    <row r="50" spans="1:7" ht="150" customHeight="1" x14ac:dyDescent="0.35">
      <c r="A50" s="67" t="s">
        <v>82</v>
      </c>
      <c r="B50" s="39" t="s">
        <v>83</v>
      </c>
      <c r="C50" s="47" t="s">
        <v>84</v>
      </c>
      <c r="D50" s="36" t="s">
        <v>85</v>
      </c>
      <c r="E50" s="68"/>
      <c r="F50" s="68"/>
      <c r="G50" s="69"/>
    </row>
    <row r="51" spans="1:7" ht="150" customHeight="1" x14ac:dyDescent="0.35">
      <c r="A51" s="67" t="s">
        <v>86</v>
      </c>
      <c r="B51" s="39" t="s">
        <v>303</v>
      </c>
      <c r="C51" s="36" t="s">
        <v>23</v>
      </c>
      <c r="D51" s="36" t="s">
        <v>85</v>
      </c>
      <c r="E51" s="68"/>
      <c r="F51" s="68"/>
      <c r="G51" s="69"/>
    </row>
    <row r="52" spans="1:7" ht="150" customHeight="1" x14ac:dyDescent="0.35">
      <c r="A52" s="67" t="s">
        <v>87</v>
      </c>
      <c r="B52" s="39" t="s">
        <v>88</v>
      </c>
      <c r="C52" s="36" t="s">
        <v>23</v>
      </c>
      <c r="D52" s="36" t="s">
        <v>85</v>
      </c>
      <c r="E52" s="68"/>
      <c r="F52" s="68"/>
      <c r="G52" s="69"/>
    </row>
    <row r="53" spans="1:7" ht="150" customHeight="1" x14ac:dyDescent="0.35">
      <c r="A53" s="67" t="s">
        <v>89</v>
      </c>
      <c r="B53" s="39" t="s">
        <v>90</v>
      </c>
      <c r="C53" s="36" t="s">
        <v>23</v>
      </c>
      <c r="D53" s="36" t="s">
        <v>85</v>
      </c>
      <c r="E53" s="68"/>
      <c r="F53" s="68"/>
      <c r="G53" s="69"/>
    </row>
    <row r="54" spans="1:7" ht="150" customHeight="1" x14ac:dyDescent="0.35">
      <c r="A54" s="67" t="s">
        <v>93</v>
      </c>
      <c r="B54" s="42" t="s">
        <v>92</v>
      </c>
      <c r="C54" s="73"/>
      <c r="D54" s="73"/>
      <c r="E54" s="74"/>
      <c r="F54" s="74"/>
      <c r="G54" s="69"/>
    </row>
    <row r="55" spans="1:7" ht="150" customHeight="1" x14ac:dyDescent="0.35">
      <c r="A55" s="67" t="s">
        <v>95</v>
      </c>
      <c r="B55" s="42" t="s">
        <v>94</v>
      </c>
      <c r="C55" s="73"/>
      <c r="D55" s="73"/>
      <c r="E55" s="74"/>
      <c r="F55" s="74"/>
      <c r="G55" s="69"/>
    </row>
    <row r="56" spans="1:7" ht="150" customHeight="1" x14ac:dyDescent="0.35">
      <c r="A56" s="67" t="s">
        <v>97</v>
      </c>
      <c r="B56" s="42" t="s">
        <v>96</v>
      </c>
      <c r="C56" s="73"/>
      <c r="D56" s="73"/>
      <c r="E56" s="74"/>
      <c r="F56" s="74"/>
      <c r="G56" s="69"/>
    </row>
    <row r="57" spans="1:7" ht="150" customHeight="1" x14ac:dyDescent="0.35">
      <c r="A57" s="67" t="s">
        <v>143</v>
      </c>
      <c r="B57" s="42" t="s">
        <v>98</v>
      </c>
      <c r="C57" s="73"/>
      <c r="D57" s="73"/>
      <c r="E57" s="74"/>
      <c r="F57" s="74"/>
      <c r="G57" s="69"/>
    </row>
    <row r="58" spans="1:7" ht="75" customHeight="1" thickBot="1" x14ac:dyDescent="0.4">
      <c r="A58" s="254" t="s">
        <v>62</v>
      </c>
      <c r="B58" s="255"/>
      <c r="C58" s="255"/>
      <c r="D58" s="255"/>
      <c r="E58" s="256">
        <f>SUM(E49:E53)</f>
        <v>0</v>
      </c>
      <c r="F58" s="256"/>
      <c r="G58" s="72"/>
    </row>
    <row r="59" spans="1:7" ht="35.1" customHeight="1" x14ac:dyDescent="0.25">
      <c r="A59" s="250" t="s">
        <v>5</v>
      </c>
      <c r="B59" s="252" t="s">
        <v>99</v>
      </c>
      <c r="C59" s="252" t="s">
        <v>7</v>
      </c>
      <c r="D59" s="252" t="s">
        <v>8</v>
      </c>
      <c r="E59" s="252" t="s">
        <v>9</v>
      </c>
      <c r="F59" s="252"/>
      <c r="G59" s="248" t="s">
        <v>10</v>
      </c>
    </row>
    <row r="60" spans="1:7" ht="35.1" customHeight="1" x14ac:dyDescent="0.25">
      <c r="A60" s="251"/>
      <c r="B60" s="253"/>
      <c r="C60" s="253"/>
      <c r="D60" s="253"/>
      <c r="E60" s="66" t="s">
        <v>11</v>
      </c>
      <c r="F60" s="66" t="s">
        <v>12</v>
      </c>
      <c r="G60" s="249"/>
    </row>
    <row r="61" spans="1:7" ht="150" customHeight="1" x14ac:dyDescent="0.35">
      <c r="A61" s="67" t="s">
        <v>100</v>
      </c>
      <c r="B61" s="35" t="s">
        <v>101</v>
      </c>
      <c r="C61" s="36" t="s">
        <v>23</v>
      </c>
      <c r="D61" s="36" t="s">
        <v>85</v>
      </c>
      <c r="E61" s="68"/>
      <c r="F61" s="68"/>
      <c r="G61" s="69"/>
    </row>
    <row r="62" spans="1:7" ht="150" customHeight="1" x14ac:dyDescent="0.35">
      <c r="A62" s="67" t="s">
        <v>102</v>
      </c>
      <c r="B62" s="35" t="s">
        <v>103</v>
      </c>
      <c r="C62" s="36" t="s">
        <v>23</v>
      </c>
      <c r="D62" s="36" t="s">
        <v>85</v>
      </c>
      <c r="E62" s="68"/>
      <c r="F62" s="68"/>
      <c r="G62" s="69"/>
    </row>
    <row r="63" spans="1:7" ht="150" customHeight="1" x14ac:dyDescent="0.35">
      <c r="A63" s="67" t="s">
        <v>104</v>
      </c>
      <c r="B63" s="35" t="s">
        <v>105</v>
      </c>
      <c r="C63" s="36" t="s">
        <v>23</v>
      </c>
      <c r="D63" s="36" t="s">
        <v>85</v>
      </c>
      <c r="E63" s="68"/>
      <c r="F63" s="68"/>
      <c r="G63" s="69"/>
    </row>
    <row r="64" spans="1:7" ht="150" customHeight="1" x14ac:dyDescent="0.35">
      <c r="A64" s="67" t="s">
        <v>106</v>
      </c>
      <c r="B64" s="39" t="s">
        <v>107</v>
      </c>
      <c r="C64" s="36" t="s">
        <v>23</v>
      </c>
      <c r="D64" s="36" t="s">
        <v>85</v>
      </c>
      <c r="E64" s="68"/>
      <c r="F64" s="68"/>
      <c r="G64" s="69"/>
    </row>
    <row r="65" spans="1:7" ht="150" customHeight="1" x14ac:dyDescent="0.35">
      <c r="A65" s="67" t="s">
        <v>108</v>
      </c>
      <c r="B65" s="39" t="s">
        <v>109</v>
      </c>
      <c r="C65" s="36" t="s">
        <v>110</v>
      </c>
      <c r="D65" s="36" t="s">
        <v>85</v>
      </c>
      <c r="E65" s="68"/>
      <c r="F65" s="68"/>
      <c r="G65" s="69"/>
    </row>
    <row r="66" spans="1:7" ht="150" customHeight="1" x14ac:dyDescent="0.35">
      <c r="A66" s="67" t="s">
        <v>111</v>
      </c>
      <c r="B66" s="35" t="s">
        <v>305</v>
      </c>
      <c r="C66" s="36" t="s">
        <v>110</v>
      </c>
      <c r="D66" s="47" t="s">
        <v>112</v>
      </c>
      <c r="E66" s="68"/>
      <c r="F66" s="68"/>
      <c r="G66" s="69"/>
    </row>
    <row r="67" spans="1:7" ht="150" customHeight="1" thickBot="1" x14ac:dyDescent="0.4">
      <c r="A67" s="67" t="s">
        <v>113</v>
      </c>
      <c r="B67" s="39" t="s">
        <v>114</v>
      </c>
      <c r="C67" s="39" t="s">
        <v>115</v>
      </c>
      <c r="D67" s="39" t="s">
        <v>116</v>
      </c>
      <c r="E67" s="68"/>
      <c r="F67" s="68"/>
      <c r="G67" s="69"/>
    </row>
    <row r="68" spans="1:7" ht="35.1" customHeight="1" x14ac:dyDescent="0.25">
      <c r="A68" s="250" t="s">
        <v>5</v>
      </c>
      <c r="B68" s="252" t="s">
        <v>99</v>
      </c>
      <c r="C68" s="252" t="s">
        <v>7</v>
      </c>
      <c r="D68" s="252" t="s">
        <v>8</v>
      </c>
      <c r="E68" s="252" t="s">
        <v>9</v>
      </c>
      <c r="F68" s="252"/>
      <c r="G68" s="248" t="s">
        <v>10</v>
      </c>
    </row>
    <row r="69" spans="1:7" ht="35.1" customHeight="1" x14ac:dyDescent="0.25">
      <c r="A69" s="251"/>
      <c r="B69" s="253"/>
      <c r="C69" s="253"/>
      <c r="D69" s="253"/>
      <c r="E69" s="66" t="s">
        <v>11</v>
      </c>
      <c r="F69" s="66" t="s">
        <v>12</v>
      </c>
      <c r="G69" s="249"/>
    </row>
    <row r="70" spans="1:7" ht="150" customHeight="1" x14ac:dyDescent="0.35">
      <c r="A70" s="67" t="s">
        <v>117</v>
      </c>
      <c r="B70" s="39" t="s">
        <v>118</v>
      </c>
      <c r="C70" s="36" t="s">
        <v>119</v>
      </c>
      <c r="D70" s="36" t="s">
        <v>85</v>
      </c>
      <c r="E70" s="68"/>
      <c r="F70" s="68"/>
      <c r="G70" s="69"/>
    </row>
    <row r="71" spans="1:7" ht="150" customHeight="1" x14ac:dyDescent="0.35">
      <c r="A71" s="67" t="s">
        <v>120</v>
      </c>
      <c r="B71" s="39" t="s">
        <v>121</v>
      </c>
      <c r="C71" s="36" t="s">
        <v>260</v>
      </c>
      <c r="D71" s="36" t="s">
        <v>85</v>
      </c>
      <c r="E71" s="68"/>
      <c r="F71" s="68"/>
      <c r="G71" s="69"/>
    </row>
    <row r="72" spans="1:7" ht="150" customHeight="1" thickBot="1" x14ac:dyDescent="0.4">
      <c r="A72" s="70" t="s">
        <v>122</v>
      </c>
      <c r="B72" s="40" t="s">
        <v>123</v>
      </c>
      <c r="C72" s="41" t="s">
        <v>23</v>
      </c>
      <c r="D72" s="41" t="s">
        <v>85</v>
      </c>
      <c r="E72" s="71"/>
      <c r="F72" s="71"/>
      <c r="G72" s="72"/>
    </row>
    <row r="73" spans="1:7" ht="150" customHeight="1" x14ac:dyDescent="0.35">
      <c r="A73" s="67" t="s">
        <v>124</v>
      </c>
      <c r="B73" s="39" t="s">
        <v>125</v>
      </c>
      <c r="C73" s="36" t="s">
        <v>23</v>
      </c>
      <c r="D73" s="36" t="s">
        <v>85</v>
      </c>
      <c r="E73" s="68"/>
      <c r="F73" s="68"/>
      <c r="G73" s="69"/>
    </row>
    <row r="74" spans="1:7" ht="150" customHeight="1" x14ac:dyDescent="0.35">
      <c r="A74" s="67" t="s">
        <v>126</v>
      </c>
      <c r="B74" s="39" t="s">
        <v>127</v>
      </c>
      <c r="C74" s="36" t="s">
        <v>23</v>
      </c>
      <c r="D74" s="36" t="s">
        <v>85</v>
      </c>
      <c r="E74" s="68"/>
      <c r="F74" s="68"/>
      <c r="G74" s="69"/>
    </row>
    <row r="75" spans="1:7" ht="150" customHeight="1" x14ac:dyDescent="0.35">
      <c r="A75" s="67" t="s">
        <v>128</v>
      </c>
      <c r="B75" s="39" t="s">
        <v>129</v>
      </c>
      <c r="C75" s="36" t="s">
        <v>23</v>
      </c>
      <c r="D75" s="36" t="s">
        <v>85</v>
      </c>
      <c r="E75" s="68"/>
      <c r="F75" s="68"/>
      <c r="G75" s="69"/>
    </row>
    <row r="76" spans="1:7" ht="150" customHeight="1" thickBot="1" x14ac:dyDescent="0.4">
      <c r="A76" s="67" t="s">
        <v>130</v>
      </c>
      <c r="B76" s="39" t="s">
        <v>131</v>
      </c>
      <c r="C76" s="36" t="s">
        <v>23</v>
      </c>
      <c r="D76" s="36" t="s">
        <v>85</v>
      </c>
      <c r="E76" s="68"/>
      <c r="F76" s="68"/>
      <c r="G76" s="69"/>
    </row>
    <row r="77" spans="1:7" ht="35.1" customHeight="1" x14ac:dyDescent="0.25">
      <c r="A77" s="250" t="s">
        <v>5</v>
      </c>
      <c r="B77" s="252" t="s">
        <v>99</v>
      </c>
      <c r="C77" s="252" t="s">
        <v>7</v>
      </c>
      <c r="D77" s="252" t="s">
        <v>8</v>
      </c>
      <c r="E77" s="252" t="s">
        <v>9</v>
      </c>
      <c r="F77" s="252"/>
      <c r="G77" s="248" t="s">
        <v>10</v>
      </c>
    </row>
    <row r="78" spans="1:7" ht="35.1" customHeight="1" x14ac:dyDescent="0.25">
      <c r="A78" s="251"/>
      <c r="B78" s="253"/>
      <c r="C78" s="253"/>
      <c r="D78" s="253"/>
      <c r="E78" s="66" t="s">
        <v>11</v>
      </c>
      <c r="F78" s="66" t="s">
        <v>12</v>
      </c>
      <c r="G78" s="249"/>
    </row>
    <row r="79" spans="1:7" ht="150" customHeight="1" x14ac:dyDescent="0.35">
      <c r="A79" s="67" t="s">
        <v>132</v>
      </c>
      <c r="B79" s="39" t="s">
        <v>133</v>
      </c>
      <c r="C79" s="36" t="s">
        <v>23</v>
      </c>
      <c r="D79" s="36" t="s">
        <v>85</v>
      </c>
      <c r="E79" s="68"/>
      <c r="F79" s="68"/>
      <c r="G79" s="69"/>
    </row>
    <row r="80" spans="1:7" ht="150" customHeight="1" x14ac:dyDescent="0.35">
      <c r="A80" s="67" t="s">
        <v>134</v>
      </c>
      <c r="B80" s="39" t="s">
        <v>135</v>
      </c>
      <c r="C80" s="36" t="s">
        <v>23</v>
      </c>
      <c r="D80" s="36" t="s">
        <v>85</v>
      </c>
      <c r="E80" s="68"/>
      <c r="F80" s="68"/>
      <c r="G80" s="69"/>
    </row>
    <row r="81" spans="1:7" ht="150" customHeight="1" x14ac:dyDescent="0.35">
      <c r="A81" s="67" t="s">
        <v>136</v>
      </c>
      <c r="B81" s="39" t="s">
        <v>137</v>
      </c>
      <c r="C81" s="36" t="s">
        <v>23</v>
      </c>
      <c r="D81" s="36" t="s">
        <v>85</v>
      </c>
      <c r="E81" s="68"/>
      <c r="F81" s="68"/>
      <c r="G81" s="69"/>
    </row>
    <row r="82" spans="1:7" ht="150" customHeight="1" x14ac:dyDescent="0.35">
      <c r="A82" s="67" t="s">
        <v>138</v>
      </c>
      <c r="B82" s="39" t="s">
        <v>139</v>
      </c>
      <c r="C82" s="36" t="s">
        <v>23</v>
      </c>
      <c r="D82" s="36" t="s">
        <v>85</v>
      </c>
      <c r="E82" s="68"/>
      <c r="F82" s="68"/>
      <c r="G82" s="69"/>
    </row>
    <row r="83" spans="1:7" ht="150" customHeight="1" x14ac:dyDescent="0.35">
      <c r="A83" s="67" t="s">
        <v>140</v>
      </c>
      <c r="B83" s="49" t="s">
        <v>291</v>
      </c>
      <c r="C83" s="36" t="s">
        <v>23</v>
      </c>
      <c r="D83" s="36" t="s">
        <v>85</v>
      </c>
      <c r="E83" s="68"/>
      <c r="F83" s="68"/>
      <c r="G83" s="69"/>
    </row>
    <row r="84" spans="1:7" ht="150" customHeight="1" x14ac:dyDescent="0.35">
      <c r="A84" s="67" t="s">
        <v>141</v>
      </c>
      <c r="B84" s="49" t="s">
        <v>142</v>
      </c>
      <c r="C84" s="36" t="s">
        <v>23</v>
      </c>
      <c r="D84" s="36" t="s">
        <v>85</v>
      </c>
      <c r="E84" s="68"/>
      <c r="F84" s="68"/>
      <c r="G84" s="69"/>
    </row>
    <row r="85" spans="1:7" ht="150" customHeight="1" x14ac:dyDescent="0.35">
      <c r="A85" s="67" t="s">
        <v>145</v>
      </c>
      <c r="B85" s="42" t="s">
        <v>144</v>
      </c>
      <c r="C85" s="73"/>
      <c r="D85" s="73"/>
      <c r="E85" s="74"/>
      <c r="F85" s="74"/>
      <c r="G85" s="69"/>
    </row>
    <row r="86" spans="1:7" ht="150" customHeight="1" x14ac:dyDescent="0.35">
      <c r="A86" s="67" t="s">
        <v>166</v>
      </c>
      <c r="B86" s="42" t="s">
        <v>292</v>
      </c>
      <c r="C86" s="73"/>
      <c r="D86" s="73"/>
      <c r="E86" s="74"/>
      <c r="F86" s="74"/>
      <c r="G86" s="69"/>
    </row>
    <row r="87" spans="1:7" ht="75" customHeight="1" thickBot="1" x14ac:dyDescent="0.4">
      <c r="A87" s="254" t="s">
        <v>62</v>
      </c>
      <c r="B87" s="255"/>
      <c r="C87" s="255"/>
      <c r="D87" s="255"/>
      <c r="E87" s="256">
        <f>SUM(E61:E84)</f>
        <v>0</v>
      </c>
      <c r="F87" s="256"/>
      <c r="G87" s="72"/>
    </row>
    <row r="88" spans="1:7" ht="35.1" customHeight="1" x14ac:dyDescent="0.25">
      <c r="A88" s="250" t="s">
        <v>5</v>
      </c>
      <c r="B88" s="252" t="s">
        <v>146</v>
      </c>
      <c r="C88" s="252" t="s">
        <v>7</v>
      </c>
      <c r="D88" s="252" t="s">
        <v>8</v>
      </c>
      <c r="E88" s="252" t="s">
        <v>9</v>
      </c>
      <c r="F88" s="252"/>
      <c r="G88" s="248" t="s">
        <v>10</v>
      </c>
    </row>
    <row r="89" spans="1:7" ht="35.1" customHeight="1" x14ac:dyDescent="0.25">
      <c r="A89" s="251"/>
      <c r="B89" s="253"/>
      <c r="C89" s="253"/>
      <c r="D89" s="253"/>
      <c r="E89" s="66" t="s">
        <v>11</v>
      </c>
      <c r="F89" s="66" t="s">
        <v>12</v>
      </c>
      <c r="G89" s="249"/>
    </row>
    <row r="90" spans="1:7" ht="150" customHeight="1" x14ac:dyDescent="0.35">
      <c r="A90" s="67" t="s">
        <v>147</v>
      </c>
      <c r="B90" s="35" t="s">
        <v>854</v>
      </c>
      <c r="C90" s="36" t="s">
        <v>23</v>
      </c>
      <c r="D90" s="36" t="s">
        <v>85</v>
      </c>
      <c r="E90" s="68"/>
      <c r="F90" s="68"/>
      <c r="G90" s="69"/>
    </row>
    <row r="91" spans="1:7" ht="150" customHeight="1" x14ac:dyDescent="0.35">
      <c r="A91" s="67" t="s">
        <v>148</v>
      </c>
      <c r="B91" s="35" t="s">
        <v>149</v>
      </c>
      <c r="C91" s="36" t="s">
        <v>23</v>
      </c>
      <c r="D91" s="36" t="s">
        <v>85</v>
      </c>
      <c r="E91" s="68"/>
      <c r="F91" s="68"/>
      <c r="G91" s="69"/>
    </row>
    <row r="92" spans="1:7" ht="150" customHeight="1" x14ac:dyDescent="0.35">
      <c r="A92" s="67" t="s">
        <v>150</v>
      </c>
      <c r="B92" s="39" t="s">
        <v>151</v>
      </c>
      <c r="C92" s="36" t="s">
        <v>23</v>
      </c>
      <c r="D92" s="36" t="s">
        <v>85</v>
      </c>
      <c r="E92" s="68"/>
      <c r="F92" s="68"/>
      <c r="G92" s="69"/>
    </row>
    <row r="93" spans="1:7" ht="150" customHeight="1" x14ac:dyDescent="0.35">
      <c r="A93" s="67" t="s">
        <v>152</v>
      </c>
      <c r="B93" s="39" t="s">
        <v>153</v>
      </c>
      <c r="C93" s="36" t="s">
        <v>23</v>
      </c>
      <c r="D93" s="36" t="s">
        <v>85</v>
      </c>
      <c r="E93" s="68"/>
      <c r="F93" s="68"/>
      <c r="G93" s="69"/>
    </row>
    <row r="94" spans="1:7" ht="150" customHeight="1" x14ac:dyDescent="0.35">
      <c r="A94" s="67" t="s">
        <v>154</v>
      </c>
      <c r="B94" s="39" t="s">
        <v>155</v>
      </c>
      <c r="C94" s="36" t="s">
        <v>23</v>
      </c>
      <c r="D94" s="36" t="s">
        <v>85</v>
      </c>
      <c r="E94" s="68"/>
      <c r="F94" s="68"/>
      <c r="G94" s="69"/>
    </row>
    <row r="95" spans="1:7" ht="150" customHeight="1" thickBot="1" x14ac:dyDescent="0.4">
      <c r="A95" s="67" t="s">
        <v>156</v>
      </c>
      <c r="B95" s="39" t="s">
        <v>157</v>
      </c>
      <c r="C95" s="36" t="s">
        <v>23</v>
      </c>
      <c r="D95" s="36" t="s">
        <v>85</v>
      </c>
      <c r="E95" s="68"/>
      <c r="F95" s="68"/>
      <c r="G95" s="69"/>
    </row>
    <row r="96" spans="1:7" ht="35.1" customHeight="1" x14ac:dyDescent="0.25">
      <c r="A96" s="250" t="s">
        <v>5</v>
      </c>
      <c r="B96" s="252" t="s">
        <v>146</v>
      </c>
      <c r="C96" s="252" t="s">
        <v>7</v>
      </c>
      <c r="D96" s="252" t="s">
        <v>8</v>
      </c>
      <c r="E96" s="252" t="s">
        <v>9</v>
      </c>
      <c r="F96" s="252"/>
      <c r="G96" s="248" t="s">
        <v>10</v>
      </c>
    </row>
    <row r="97" spans="1:7" ht="35.1" customHeight="1" x14ac:dyDescent="0.25">
      <c r="A97" s="251"/>
      <c r="B97" s="253"/>
      <c r="C97" s="253"/>
      <c r="D97" s="253"/>
      <c r="E97" s="66" t="s">
        <v>11</v>
      </c>
      <c r="F97" s="66" t="s">
        <v>12</v>
      </c>
      <c r="G97" s="249"/>
    </row>
    <row r="98" spans="1:7" ht="150" customHeight="1" x14ac:dyDescent="0.35">
      <c r="A98" s="67" t="s">
        <v>158</v>
      </c>
      <c r="B98" s="39" t="s">
        <v>159</v>
      </c>
      <c r="C98" s="36" t="s">
        <v>110</v>
      </c>
      <c r="D98" s="36" t="s">
        <v>85</v>
      </c>
      <c r="E98" s="68"/>
      <c r="F98" s="68"/>
      <c r="G98" s="69"/>
    </row>
    <row r="99" spans="1:7" ht="150" customHeight="1" x14ac:dyDescent="0.35">
      <c r="A99" s="67" t="s">
        <v>160</v>
      </c>
      <c r="B99" s="39" t="s">
        <v>161</v>
      </c>
      <c r="C99" s="36" t="s">
        <v>110</v>
      </c>
      <c r="D99" s="36" t="s">
        <v>85</v>
      </c>
      <c r="E99" s="68"/>
      <c r="F99" s="68"/>
      <c r="G99" s="69"/>
    </row>
    <row r="100" spans="1:7" ht="150" customHeight="1" x14ac:dyDescent="0.35">
      <c r="A100" s="67" t="s">
        <v>162</v>
      </c>
      <c r="B100" s="39" t="s">
        <v>163</v>
      </c>
      <c r="C100" s="36" t="s">
        <v>23</v>
      </c>
      <c r="D100" s="36" t="s">
        <v>16</v>
      </c>
      <c r="E100" s="68"/>
      <c r="F100" s="68"/>
      <c r="G100" s="69"/>
    </row>
    <row r="101" spans="1:7" ht="150" customHeight="1" x14ac:dyDescent="0.35">
      <c r="A101" s="67" t="s">
        <v>164</v>
      </c>
      <c r="B101" s="39" t="s">
        <v>165</v>
      </c>
      <c r="C101" s="36" t="s">
        <v>23</v>
      </c>
      <c r="D101" s="36" t="s">
        <v>85</v>
      </c>
      <c r="E101" s="68"/>
      <c r="F101" s="68"/>
      <c r="G101" s="69"/>
    </row>
    <row r="102" spans="1:7" ht="150" customHeight="1" x14ac:dyDescent="0.35">
      <c r="A102" s="67" t="s">
        <v>168</v>
      </c>
      <c r="B102" s="42" t="s">
        <v>167</v>
      </c>
      <c r="C102" s="73"/>
      <c r="D102" s="73"/>
      <c r="E102" s="74"/>
      <c r="F102" s="74"/>
      <c r="G102" s="69"/>
    </row>
    <row r="103" spans="1:7" ht="150" customHeight="1" x14ac:dyDescent="0.35">
      <c r="A103" s="67" t="s">
        <v>205</v>
      </c>
      <c r="B103" s="42" t="s">
        <v>169</v>
      </c>
      <c r="C103" s="73"/>
      <c r="D103" s="73"/>
      <c r="E103" s="74"/>
      <c r="F103" s="74"/>
      <c r="G103" s="69"/>
    </row>
    <row r="104" spans="1:7" ht="75" customHeight="1" thickBot="1" x14ac:dyDescent="0.4">
      <c r="A104" s="254" t="s">
        <v>62</v>
      </c>
      <c r="B104" s="255"/>
      <c r="C104" s="255"/>
      <c r="D104" s="255"/>
      <c r="E104" s="256">
        <f>SUM(E90:E101)</f>
        <v>0</v>
      </c>
      <c r="F104" s="256"/>
      <c r="G104" s="72"/>
    </row>
    <row r="105" spans="1:7" ht="35.1" customHeight="1" x14ac:dyDescent="0.25">
      <c r="A105" s="250" t="s">
        <v>5</v>
      </c>
      <c r="B105" s="252" t="s">
        <v>170</v>
      </c>
      <c r="C105" s="252" t="s">
        <v>7</v>
      </c>
      <c r="D105" s="252" t="s">
        <v>8</v>
      </c>
      <c r="E105" s="252" t="s">
        <v>9</v>
      </c>
      <c r="F105" s="252"/>
      <c r="G105" s="248" t="s">
        <v>10</v>
      </c>
    </row>
    <row r="106" spans="1:7" ht="35.1" customHeight="1" x14ac:dyDescent="0.25">
      <c r="A106" s="251"/>
      <c r="B106" s="253"/>
      <c r="C106" s="253"/>
      <c r="D106" s="253"/>
      <c r="E106" s="66" t="s">
        <v>11</v>
      </c>
      <c r="F106" s="66" t="s">
        <v>12</v>
      </c>
      <c r="G106" s="249"/>
    </row>
    <row r="107" spans="1:7" ht="150" customHeight="1" x14ac:dyDescent="0.35">
      <c r="A107" s="67" t="s">
        <v>171</v>
      </c>
      <c r="B107" s="35" t="s">
        <v>172</v>
      </c>
      <c r="C107" s="36" t="s">
        <v>110</v>
      </c>
      <c r="D107" s="36" t="s">
        <v>85</v>
      </c>
      <c r="E107" s="68"/>
      <c r="F107" s="68"/>
      <c r="G107" s="69"/>
    </row>
    <row r="108" spans="1:7" ht="150" customHeight="1" x14ac:dyDescent="0.35">
      <c r="A108" s="67" t="s">
        <v>173</v>
      </c>
      <c r="B108" s="35" t="s">
        <v>174</v>
      </c>
      <c r="C108" s="36" t="s">
        <v>110</v>
      </c>
      <c r="D108" s="36" t="s">
        <v>85</v>
      </c>
      <c r="E108" s="68"/>
      <c r="F108" s="68"/>
      <c r="G108" s="69"/>
    </row>
    <row r="109" spans="1:7" ht="150" customHeight="1" x14ac:dyDescent="0.35">
      <c r="A109" s="67" t="s">
        <v>175</v>
      </c>
      <c r="B109" s="35" t="s">
        <v>176</v>
      </c>
      <c r="C109" s="36" t="s">
        <v>110</v>
      </c>
      <c r="D109" s="36" t="s">
        <v>85</v>
      </c>
      <c r="E109" s="68"/>
      <c r="F109" s="68"/>
      <c r="G109" s="69"/>
    </row>
    <row r="110" spans="1:7" ht="150" customHeight="1" x14ac:dyDescent="0.35">
      <c r="A110" s="67" t="s">
        <v>177</v>
      </c>
      <c r="B110" s="35" t="s">
        <v>293</v>
      </c>
      <c r="C110" s="36" t="s">
        <v>110</v>
      </c>
      <c r="D110" s="36" t="s">
        <v>85</v>
      </c>
      <c r="E110" s="68"/>
      <c r="F110" s="68"/>
      <c r="G110" s="69"/>
    </row>
    <row r="111" spans="1:7" ht="150" customHeight="1" x14ac:dyDescent="0.35">
      <c r="A111" s="67" t="s">
        <v>178</v>
      </c>
      <c r="B111" s="35" t="s">
        <v>179</v>
      </c>
      <c r="C111" s="36" t="s">
        <v>110</v>
      </c>
      <c r="D111" s="36" t="s">
        <v>85</v>
      </c>
      <c r="E111" s="68"/>
      <c r="F111" s="68"/>
      <c r="G111" s="69"/>
    </row>
    <row r="112" spans="1:7" ht="172.5" customHeight="1" x14ac:dyDescent="0.35">
      <c r="A112" s="67" t="s">
        <v>180</v>
      </c>
      <c r="B112" s="35" t="s">
        <v>181</v>
      </c>
      <c r="C112" s="36" t="s">
        <v>110</v>
      </c>
      <c r="D112" s="36" t="s">
        <v>85</v>
      </c>
      <c r="E112" s="68"/>
      <c r="F112" s="68"/>
      <c r="G112" s="69"/>
    </row>
    <row r="113" spans="1:7" ht="150" customHeight="1" x14ac:dyDescent="0.35">
      <c r="A113" s="67" t="s">
        <v>182</v>
      </c>
      <c r="B113" s="35" t="s">
        <v>183</v>
      </c>
      <c r="C113" s="36" t="s">
        <v>110</v>
      </c>
      <c r="D113" s="36" t="s">
        <v>85</v>
      </c>
      <c r="E113" s="68"/>
      <c r="F113" s="68"/>
      <c r="G113" s="69"/>
    </row>
    <row r="114" spans="1:7" ht="150" customHeight="1" x14ac:dyDescent="0.35">
      <c r="A114" s="67" t="s">
        <v>184</v>
      </c>
      <c r="B114" s="35" t="s">
        <v>185</v>
      </c>
      <c r="C114" s="36" t="s">
        <v>110</v>
      </c>
      <c r="D114" s="36" t="s">
        <v>85</v>
      </c>
      <c r="E114" s="68"/>
      <c r="F114" s="68"/>
      <c r="G114" s="69"/>
    </row>
    <row r="115" spans="1:7" ht="75" customHeight="1" thickBot="1" x14ac:dyDescent="0.4">
      <c r="A115" s="254" t="s">
        <v>62</v>
      </c>
      <c r="B115" s="255"/>
      <c r="C115" s="255"/>
      <c r="D115" s="255"/>
      <c r="E115" s="266">
        <f>SUM(E107:E114)</f>
        <v>0</v>
      </c>
      <c r="F115" s="266"/>
      <c r="G115" s="72"/>
    </row>
    <row r="116" spans="1:7" ht="35.1" customHeight="1" x14ac:dyDescent="0.25">
      <c r="A116" s="250" t="s">
        <v>5</v>
      </c>
      <c r="B116" s="252" t="s">
        <v>186</v>
      </c>
      <c r="C116" s="252" t="s">
        <v>7</v>
      </c>
      <c r="D116" s="252" t="s">
        <v>8</v>
      </c>
      <c r="E116" s="252" t="s">
        <v>9</v>
      </c>
      <c r="F116" s="252"/>
      <c r="G116" s="248" t="s">
        <v>10</v>
      </c>
    </row>
    <row r="117" spans="1:7" ht="35.1" customHeight="1" x14ac:dyDescent="0.25">
      <c r="A117" s="251"/>
      <c r="B117" s="253"/>
      <c r="C117" s="253"/>
      <c r="D117" s="253"/>
      <c r="E117" s="66" t="s">
        <v>11</v>
      </c>
      <c r="F117" s="66" t="s">
        <v>12</v>
      </c>
      <c r="G117" s="249"/>
    </row>
    <row r="118" spans="1:7" ht="150" customHeight="1" x14ac:dyDescent="0.35">
      <c r="A118" s="67" t="s">
        <v>187</v>
      </c>
      <c r="B118" s="39" t="s">
        <v>188</v>
      </c>
      <c r="C118" s="36" t="s">
        <v>23</v>
      </c>
      <c r="D118" s="36" t="s">
        <v>16</v>
      </c>
      <c r="E118" s="68"/>
      <c r="F118" s="68"/>
      <c r="G118" s="69"/>
    </row>
    <row r="119" spans="1:7" ht="150" customHeight="1" x14ac:dyDescent="0.35">
      <c r="A119" s="67" t="s">
        <v>189</v>
      </c>
      <c r="B119" s="35" t="s">
        <v>190</v>
      </c>
      <c r="C119" s="36" t="s">
        <v>23</v>
      </c>
      <c r="D119" s="36" t="s">
        <v>85</v>
      </c>
      <c r="E119" s="68"/>
      <c r="F119" s="68"/>
      <c r="G119" s="69"/>
    </row>
    <row r="120" spans="1:7" ht="150" customHeight="1" x14ac:dyDescent="0.35">
      <c r="A120" s="67" t="s">
        <v>191</v>
      </c>
      <c r="B120" s="35" t="s">
        <v>192</v>
      </c>
      <c r="C120" s="36" t="s">
        <v>23</v>
      </c>
      <c r="D120" s="36" t="s">
        <v>85</v>
      </c>
      <c r="E120" s="68"/>
      <c r="F120" s="68"/>
      <c r="G120" s="69"/>
    </row>
    <row r="121" spans="1:7" ht="150" customHeight="1" x14ac:dyDescent="0.35">
      <c r="A121" s="67" t="s">
        <v>193</v>
      </c>
      <c r="B121" s="35" t="s">
        <v>194</v>
      </c>
      <c r="C121" s="36" t="s">
        <v>23</v>
      </c>
      <c r="D121" s="36" t="s">
        <v>85</v>
      </c>
      <c r="E121" s="68"/>
      <c r="F121" s="68"/>
      <c r="G121" s="69"/>
    </row>
    <row r="122" spans="1:7" ht="150" customHeight="1" x14ac:dyDescent="0.35">
      <c r="A122" s="67" t="s">
        <v>195</v>
      </c>
      <c r="B122" s="35" t="s">
        <v>196</v>
      </c>
      <c r="C122" s="36" t="s">
        <v>23</v>
      </c>
      <c r="D122" s="36" t="s">
        <v>197</v>
      </c>
      <c r="E122" s="68"/>
      <c r="F122" s="68"/>
      <c r="G122" s="69"/>
    </row>
    <row r="123" spans="1:7" ht="150" customHeight="1" thickBot="1" x14ac:dyDescent="0.4">
      <c r="A123" s="67" t="s">
        <v>198</v>
      </c>
      <c r="B123" s="39" t="s">
        <v>199</v>
      </c>
      <c r="C123" s="36" t="s">
        <v>23</v>
      </c>
      <c r="D123" s="36" t="s">
        <v>200</v>
      </c>
      <c r="E123" s="68"/>
      <c r="F123" s="68"/>
      <c r="G123" s="69"/>
    </row>
    <row r="124" spans="1:7" ht="35.1" customHeight="1" x14ac:dyDescent="0.25">
      <c r="A124" s="250" t="s">
        <v>5</v>
      </c>
      <c r="B124" s="252" t="s">
        <v>186</v>
      </c>
      <c r="C124" s="252" t="s">
        <v>7</v>
      </c>
      <c r="D124" s="252" t="s">
        <v>8</v>
      </c>
      <c r="E124" s="252" t="s">
        <v>9</v>
      </c>
      <c r="F124" s="252"/>
      <c r="G124" s="248" t="s">
        <v>10</v>
      </c>
    </row>
    <row r="125" spans="1:7" ht="35.1" customHeight="1" x14ac:dyDescent="0.25">
      <c r="A125" s="251"/>
      <c r="B125" s="253"/>
      <c r="C125" s="253"/>
      <c r="D125" s="253"/>
      <c r="E125" s="66" t="s">
        <v>11</v>
      </c>
      <c r="F125" s="66" t="s">
        <v>12</v>
      </c>
      <c r="G125" s="249"/>
    </row>
    <row r="126" spans="1:7" ht="150" customHeight="1" x14ac:dyDescent="0.35">
      <c r="A126" s="67" t="s">
        <v>201</v>
      </c>
      <c r="B126" s="39" t="s">
        <v>202</v>
      </c>
      <c r="C126" s="36" t="s">
        <v>23</v>
      </c>
      <c r="D126" s="36" t="s">
        <v>16</v>
      </c>
      <c r="E126" s="68"/>
      <c r="F126" s="68"/>
      <c r="G126" s="69"/>
    </row>
    <row r="127" spans="1:7" ht="150" customHeight="1" x14ac:dyDescent="0.35">
      <c r="A127" s="67" t="s">
        <v>203</v>
      </c>
      <c r="B127" s="39" t="s">
        <v>204</v>
      </c>
      <c r="C127" s="36" t="s">
        <v>23</v>
      </c>
      <c r="D127" s="36" t="s">
        <v>85</v>
      </c>
      <c r="E127" s="68"/>
      <c r="F127" s="68"/>
      <c r="G127" s="69"/>
    </row>
    <row r="128" spans="1:7" ht="150" customHeight="1" x14ac:dyDescent="0.35">
      <c r="A128" s="67" t="s">
        <v>207</v>
      </c>
      <c r="B128" s="42" t="s">
        <v>206</v>
      </c>
      <c r="C128" s="73"/>
      <c r="D128" s="73"/>
      <c r="E128" s="73"/>
      <c r="F128" s="73"/>
      <c r="G128" s="69"/>
    </row>
    <row r="129" spans="1:7" ht="150" customHeight="1" x14ac:dyDescent="0.35">
      <c r="A129" s="67" t="s">
        <v>209</v>
      </c>
      <c r="B129" s="42" t="s">
        <v>208</v>
      </c>
      <c r="C129" s="73"/>
      <c r="D129" s="73"/>
      <c r="E129" s="73"/>
      <c r="F129" s="73"/>
      <c r="G129" s="69"/>
    </row>
    <row r="130" spans="1:7" ht="150" customHeight="1" x14ac:dyDescent="0.35">
      <c r="A130" s="67" t="s">
        <v>258</v>
      </c>
      <c r="B130" s="42" t="s">
        <v>210</v>
      </c>
      <c r="C130" s="73"/>
      <c r="D130" s="73"/>
      <c r="E130" s="73"/>
      <c r="F130" s="73"/>
      <c r="G130" s="69"/>
    </row>
    <row r="131" spans="1:7" ht="75" customHeight="1" thickBot="1" x14ac:dyDescent="0.4">
      <c r="A131" s="254" t="s">
        <v>62</v>
      </c>
      <c r="B131" s="255"/>
      <c r="C131" s="255"/>
      <c r="D131" s="255"/>
      <c r="E131" s="256">
        <f>SUM(E118:E127)</f>
        <v>0</v>
      </c>
      <c r="F131" s="256"/>
      <c r="G131" s="72"/>
    </row>
    <row r="132" spans="1:7" ht="35.1" customHeight="1" x14ac:dyDescent="0.25">
      <c r="A132" s="250" t="s">
        <v>5</v>
      </c>
      <c r="B132" s="252" t="s">
        <v>211</v>
      </c>
      <c r="C132" s="252" t="s">
        <v>7</v>
      </c>
      <c r="D132" s="252" t="s">
        <v>8</v>
      </c>
      <c r="E132" s="252" t="s">
        <v>9</v>
      </c>
      <c r="F132" s="252"/>
      <c r="G132" s="248" t="s">
        <v>10</v>
      </c>
    </row>
    <row r="133" spans="1:7" ht="35.1" customHeight="1" x14ac:dyDescent="0.25">
      <c r="A133" s="251"/>
      <c r="B133" s="253"/>
      <c r="C133" s="253"/>
      <c r="D133" s="253"/>
      <c r="E133" s="66" t="s">
        <v>11</v>
      </c>
      <c r="F133" s="66" t="s">
        <v>12</v>
      </c>
      <c r="G133" s="249"/>
    </row>
    <row r="134" spans="1:7" ht="150" customHeight="1" x14ac:dyDescent="0.35">
      <c r="A134" s="67" t="s">
        <v>212</v>
      </c>
      <c r="B134" s="39" t="s">
        <v>306</v>
      </c>
      <c r="C134" s="36" t="s">
        <v>213</v>
      </c>
      <c r="D134" s="36" t="s">
        <v>214</v>
      </c>
      <c r="E134" s="68"/>
      <c r="F134" s="68"/>
      <c r="G134" s="69"/>
    </row>
    <row r="135" spans="1:7" ht="150" customHeight="1" x14ac:dyDescent="0.35">
      <c r="A135" s="67" t="s">
        <v>215</v>
      </c>
      <c r="B135" s="39" t="s">
        <v>216</v>
      </c>
      <c r="C135" s="36" t="s">
        <v>217</v>
      </c>
      <c r="D135" s="36" t="s">
        <v>85</v>
      </c>
      <c r="E135" s="68"/>
      <c r="F135" s="68"/>
      <c r="G135" s="69"/>
    </row>
    <row r="136" spans="1:7" ht="150" customHeight="1" x14ac:dyDescent="0.35">
      <c r="A136" s="67" t="s">
        <v>218</v>
      </c>
      <c r="B136" s="39" t="s">
        <v>219</v>
      </c>
      <c r="C136" s="39" t="s">
        <v>220</v>
      </c>
      <c r="D136" s="36" t="s">
        <v>221</v>
      </c>
      <c r="E136" s="68"/>
      <c r="F136" s="68"/>
      <c r="G136" s="69"/>
    </row>
    <row r="137" spans="1:7" ht="150" customHeight="1" x14ac:dyDescent="0.35">
      <c r="A137" s="67" t="s">
        <v>222</v>
      </c>
      <c r="B137" s="39" t="s">
        <v>223</v>
      </c>
      <c r="C137" s="36" t="s">
        <v>23</v>
      </c>
      <c r="D137" s="36" t="s">
        <v>16</v>
      </c>
      <c r="E137" s="68"/>
      <c r="F137" s="68"/>
      <c r="G137" s="69"/>
    </row>
    <row r="138" spans="1:7" ht="150" customHeight="1" x14ac:dyDescent="0.35">
      <c r="A138" s="67" t="s">
        <v>224</v>
      </c>
      <c r="B138" s="39" t="s">
        <v>225</v>
      </c>
      <c r="C138" s="36" t="s">
        <v>23</v>
      </c>
      <c r="D138" s="36" t="s">
        <v>16</v>
      </c>
      <c r="E138" s="68"/>
      <c r="F138" s="68"/>
      <c r="G138" s="69"/>
    </row>
    <row r="139" spans="1:7" ht="150" customHeight="1" thickBot="1" x14ac:dyDescent="0.4">
      <c r="A139" s="67" t="s">
        <v>226</v>
      </c>
      <c r="B139" s="39" t="s">
        <v>227</v>
      </c>
      <c r="C139" s="39" t="s">
        <v>220</v>
      </c>
      <c r="D139" s="36" t="s">
        <v>85</v>
      </c>
      <c r="E139" s="68"/>
      <c r="F139" s="68"/>
      <c r="G139" s="69"/>
    </row>
    <row r="140" spans="1:7" ht="35.1" customHeight="1" x14ac:dyDescent="0.25">
      <c r="A140" s="250" t="s">
        <v>5</v>
      </c>
      <c r="B140" s="252" t="s">
        <v>211</v>
      </c>
      <c r="C140" s="252" t="s">
        <v>7</v>
      </c>
      <c r="D140" s="252" t="s">
        <v>8</v>
      </c>
      <c r="E140" s="252" t="s">
        <v>9</v>
      </c>
      <c r="F140" s="252"/>
      <c r="G140" s="248" t="s">
        <v>10</v>
      </c>
    </row>
    <row r="141" spans="1:7" ht="35.1" customHeight="1" x14ac:dyDescent="0.25">
      <c r="A141" s="251"/>
      <c r="B141" s="253"/>
      <c r="C141" s="253"/>
      <c r="D141" s="253"/>
      <c r="E141" s="66" t="s">
        <v>11</v>
      </c>
      <c r="F141" s="66" t="s">
        <v>12</v>
      </c>
      <c r="G141" s="249"/>
    </row>
    <row r="142" spans="1:7" ht="150" customHeight="1" x14ac:dyDescent="0.35">
      <c r="A142" s="67" t="s">
        <v>228</v>
      </c>
      <c r="B142" s="39" t="s">
        <v>229</v>
      </c>
      <c r="C142" s="39" t="s">
        <v>220</v>
      </c>
      <c r="D142" s="36" t="s">
        <v>85</v>
      </c>
      <c r="E142" s="68"/>
      <c r="F142" s="68"/>
      <c r="G142" s="69"/>
    </row>
    <row r="143" spans="1:7" ht="150" customHeight="1" x14ac:dyDescent="0.35">
      <c r="A143" s="67" t="s">
        <v>230</v>
      </c>
      <c r="B143" s="35" t="s">
        <v>231</v>
      </c>
      <c r="C143" s="36" t="s">
        <v>232</v>
      </c>
      <c r="D143" s="36" t="s">
        <v>85</v>
      </c>
      <c r="E143" s="68"/>
      <c r="F143" s="68"/>
      <c r="G143" s="69"/>
    </row>
    <row r="144" spans="1:7" ht="150" customHeight="1" x14ac:dyDescent="0.35">
      <c r="A144" s="67" t="s">
        <v>233</v>
      </c>
      <c r="B144" s="35" t="s">
        <v>234</v>
      </c>
      <c r="C144" s="36" t="s">
        <v>217</v>
      </c>
      <c r="D144" s="36" t="s">
        <v>235</v>
      </c>
      <c r="E144" s="68"/>
      <c r="F144" s="68"/>
      <c r="G144" s="69"/>
    </row>
    <row r="145" spans="1:7" ht="150" customHeight="1" x14ac:dyDescent="0.35">
      <c r="A145" s="67" t="s">
        <v>236</v>
      </c>
      <c r="B145" s="39" t="s">
        <v>237</v>
      </c>
      <c r="C145" s="36" t="s">
        <v>23</v>
      </c>
      <c r="D145" s="36" t="s">
        <v>85</v>
      </c>
      <c r="E145" s="68"/>
      <c r="F145" s="68"/>
      <c r="G145" s="69"/>
    </row>
    <row r="146" spans="1:7" ht="150" customHeight="1" x14ac:dyDescent="0.35">
      <c r="A146" s="67" t="s">
        <v>238</v>
      </c>
      <c r="B146" s="39" t="s">
        <v>239</v>
      </c>
      <c r="C146" s="36" t="s">
        <v>217</v>
      </c>
      <c r="D146" s="36" t="s">
        <v>85</v>
      </c>
      <c r="E146" s="68"/>
      <c r="F146" s="68"/>
      <c r="G146" s="69"/>
    </row>
    <row r="147" spans="1:7" ht="150" customHeight="1" x14ac:dyDescent="0.35">
      <c r="A147" s="67" t="s">
        <v>240</v>
      </c>
      <c r="B147" s="39" t="s">
        <v>241</v>
      </c>
      <c r="C147" s="36" t="s">
        <v>232</v>
      </c>
      <c r="D147" s="36" t="s">
        <v>85</v>
      </c>
      <c r="E147" s="68"/>
      <c r="F147" s="68"/>
      <c r="G147" s="69"/>
    </row>
    <row r="148" spans="1:7" ht="150" customHeight="1" x14ac:dyDescent="0.35">
      <c r="A148" s="67" t="s">
        <v>242</v>
      </c>
      <c r="B148" s="39" t="s">
        <v>243</v>
      </c>
      <c r="C148" s="36" t="s">
        <v>217</v>
      </c>
      <c r="D148" s="36" t="s">
        <v>16</v>
      </c>
      <c r="E148" s="68"/>
      <c r="F148" s="68"/>
      <c r="G148" s="69"/>
    </row>
    <row r="149" spans="1:7" ht="150" customHeight="1" x14ac:dyDescent="0.35">
      <c r="A149" s="67" t="s">
        <v>261</v>
      </c>
      <c r="B149" s="42" t="s">
        <v>294</v>
      </c>
      <c r="C149" s="73"/>
      <c r="D149" s="73"/>
      <c r="E149" s="74"/>
      <c r="F149" s="74"/>
      <c r="G149" s="69"/>
    </row>
    <row r="150" spans="1:7" ht="75" customHeight="1" thickBot="1" x14ac:dyDescent="0.4">
      <c r="A150" s="254" t="s">
        <v>62</v>
      </c>
      <c r="B150" s="255"/>
      <c r="C150" s="255"/>
      <c r="D150" s="255"/>
      <c r="E150" s="256">
        <f>SUM(E134:E148)</f>
        <v>0</v>
      </c>
      <c r="F150" s="256"/>
      <c r="G150" s="72"/>
    </row>
    <row r="151" spans="1:7" ht="35.1" customHeight="1" x14ac:dyDescent="0.25">
      <c r="A151" s="250" t="s">
        <v>5</v>
      </c>
      <c r="B151" s="252" t="s">
        <v>244</v>
      </c>
      <c r="C151" s="252" t="s">
        <v>7</v>
      </c>
      <c r="D151" s="252" t="s">
        <v>8</v>
      </c>
      <c r="E151" s="252" t="s">
        <v>9</v>
      </c>
      <c r="F151" s="252"/>
      <c r="G151" s="248" t="s">
        <v>10</v>
      </c>
    </row>
    <row r="152" spans="1:7" ht="35.1" customHeight="1" x14ac:dyDescent="0.25">
      <c r="A152" s="251"/>
      <c r="B152" s="253"/>
      <c r="C152" s="253"/>
      <c r="D152" s="253"/>
      <c r="E152" s="66" t="s">
        <v>11</v>
      </c>
      <c r="F152" s="66" t="s">
        <v>12</v>
      </c>
      <c r="G152" s="249"/>
    </row>
    <row r="153" spans="1:7" ht="150" customHeight="1" x14ac:dyDescent="0.35">
      <c r="A153" s="67" t="s">
        <v>245</v>
      </c>
      <c r="B153" s="35" t="s">
        <v>307</v>
      </c>
      <c r="C153" s="36" t="s">
        <v>110</v>
      </c>
      <c r="D153" s="36" t="s">
        <v>85</v>
      </c>
      <c r="E153" s="68"/>
      <c r="F153" s="68"/>
      <c r="G153" s="69"/>
    </row>
    <row r="154" spans="1:7" ht="150" customHeight="1" x14ac:dyDescent="0.35">
      <c r="A154" s="67" t="s">
        <v>246</v>
      </c>
      <c r="B154" s="35" t="s">
        <v>295</v>
      </c>
      <c r="C154" s="36" t="s">
        <v>110</v>
      </c>
      <c r="D154" s="36" t="s">
        <v>85</v>
      </c>
      <c r="E154" s="68"/>
      <c r="F154" s="68"/>
      <c r="G154" s="69"/>
    </row>
    <row r="155" spans="1:7" ht="150" customHeight="1" x14ac:dyDescent="0.35">
      <c r="A155" s="67" t="s">
        <v>247</v>
      </c>
      <c r="B155" s="35" t="s">
        <v>296</v>
      </c>
      <c r="C155" s="36" t="s">
        <v>248</v>
      </c>
      <c r="D155" s="36" t="s">
        <v>85</v>
      </c>
      <c r="E155" s="68"/>
      <c r="F155" s="68"/>
      <c r="G155" s="69"/>
    </row>
    <row r="156" spans="1:7" ht="150" customHeight="1" x14ac:dyDescent="0.35">
      <c r="A156" s="67" t="s">
        <v>249</v>
      </c>
      <c r="B156" s="39" t="s">
        <v>250</v>
      </c>
      <c r="C156" s="36" t="s">
        <v>248</v>
      </c>
      <c r="D156" s="36" t="s">
        <v>85</v>
      </c>
      <c r="E156" s="68"/>
      <c r="F156" s="68"/>
      <c r="G156" s="69"/>
    </row>
    <row r="157" spans="1:7" ht="150" customHeight="1" x14ac:dyDescent="0.35">
      <c r="A157" s="67" t="s">
        <v>251</v>
      </c>
      <c r="B157" s="39" t="s">
        <v>252</v>
      </c>
      <c r="C157" s="36" t="s">
        <v>248</v>
      </c>
      <c r="D157" s="36" t="s">
        <v>85</v>
      </c>
      <c r="E157" s="68"/>
      <c r="F157" s="68"/>
      <c r="G157" s="69"/>
    </row>
    <row r="158" spans="1:7" ht="150" customHeight="1" x14ac:dyDescent="0.35">
      <c r="A158" s="67" t="s">
        <v>253</v>
      </c>
      <c r="B158" s="39" t="s">
        <v>254</v>
      </c>
      <c r="C158" s="36" t="s">
        <v>248</v>
      </c>
      <c r="D158" s="36" t="s">
        <v>85</v>
      </c>
      <c r="E158" s="68"/>
      <c r="F158" s="68"/>
      <c r="G158" s="69"/>
    </row>
    <row r="159" spans="1:7" ht="150" customHeight="1" x14ac:dyDescent="0.35">
      <c r="A159" s="67" t="s">
        <v>255</v>
      </c>
      <c r="B159" s="39" t="s">
        <v>256</v>
      </c>
      <c r="C159" s="36" t="s">
        <v>248</v>
      </c>
      <c r="D159" s="36" t="s">
        <v>85</v>
      </c>
      <c r="E159" s="68"/>
      <c r="F159" s="68"/>
      <c r="G159" s="69"/>
    </row>
    <row r="160" spans="1:7" ht="150" customHeight="1" x14ac:dyDescent="0.35">
      <c r="A160" s="67" t="s">
        <v>257</v>
      </c>
      <c r="B160" s="39" t="s">
        <v>297</v>
      </c>
      <c r="C160" s="36" t="s">
        <v>110</v>
      </c>
      <c r="D160" s="36" t="s">
        <v>85</v>
      </c>
      <c r="E160" s="68"/>
      <c r="F160" s="68"/>
      <c r="G160" s="69"/>
    </row>
    <row r="161" spans="1:7" ht="150" customHeight="1" x14ac:dyDescent="0.35">
      <c r="A161" s="67" t="s">
        <v>852</v>
      </c>
      <c r="B161" s="42" t="s">
        <v>259</v>
      </c>
      <c r="C161" s="51"/>
      <c r="D161" s="51"/>
      <c r="E161" s="74"/>
      <c r="F161" s="74"/>
      <c r="G161" s="69"/>
    </row>
    <row r="162" spans="1:7" ht="50.1" customHeight="1" x14ac:dyDescent="0.35">
      <c r="A162" s="272" t="s">
        <v>62</v>
      </c>
      <c r="B162" s="273"/>
      <c r="C162" s="273"/>
      <c r="D162" s="273"/>
      <c r="E162" s="274">
        <f>SUM(E153:E160)</f>
        <v>0</v>
      </c>
      <c r="F162" s="274"/>
      <c r="G162" s="69"/>
    </row>
    <row r="163" spans="1:7" ht="50.1" customHeight="1" x14ac:dyDescent="0.25">
      <c r="A163" s="272" t="s">
        <v>262</v>
      </c>
      <c r="B163" s="273"/>
      <c r="C163" s="273"/>
      <c r="D163" s="273"/>
      <c r="E163" s="274">
        <f>SUM(E36,E46,E58,E87,E104,E115,E131,E150,E162)</f>
        <v>0</v>
      </c>
      <c r="F163" s="274"/>
      <c r="G163" s="76">
        <f>SUM(E163/101)</f>
        <v>0</v>
      </c>
    </row>
    <row r="164" spans="1:7" ht="50.1" customHeight="1" x14ac:dyDescent="0.25">
      <c r="A164" s="272" t="s">
        <v>263</v>
      </c>
      <c r="B164" s="273"/>
      <c r="C164" s="273"/>
      <c r="D164" s="273"/>
      <c r="E164" s="274">
        <f>SUM(E9,E10,E12,E31,E39,E40,E61,E62,E63,E90,E91,E107,E108,E109,E110,E111,E112,E113,E114,E119,E120,E121,E122,E143,E144,E153,E154,E155)</f>
        <v>0</v>
      </c>
      <c r="F164" s="274"/>
      <c r="G164" s="76">
        <f>SUM(E164/28)</f>
        <v>0</v>
      </c>
    </row>
    <row r="165" spans="1:7" ht="50.1" customHeight="1" x14ac:dyDescent="0.25">
      <c r="A165" s="272" t="s">
        <v>264</v>
      </c>
      <c r="B165" s="273"/>
      <c r="C165" s="273"/>
      <c r="D165" s="273"/>
      <c r="E165" s="274">
        <f>SUM(E107,E108,E109,E110,E112,E113,E144)</f>
        <v>0</v>
      </c>
      <c r="F165" s="274"/>
      <c r="G165" s="76">
        <f>SUM(E165/7)</f>
        <v>0</v>
      </c>
    </row>
    <row r="166" spans="1:7" ht="35.1" customHeight="1" x14ac:dyDescent="0.25">
      <c r="A166" s="277" t="s">
        <v>265</v>
      </c>
      <c r="B166" s="278"/>
      <c r="C166" s="278"/>
      <c r="D166" s="278"/>
      <c r="E166" s="278"/>
      <c r="F166" s="278"/>
      <c r="G166" s="279"/>
    </row>
    <row r="167" spans="1:7" ht="75" customHeight="1" x14ac:dyDescent="0.25">
      <c r="A167" s="54" t="s">
        <v>857</v>
      </c>
      <c r="B167" s="55" t="s">
        <v>266</v>
      </c>
      <c r="C167" s="270" t="s">
        <v>267</v>
      </c>
      <c r="D167" s="270"/>
      <c r="E167" s="270"/>
      <c r="F167" s="270"/>
      <c r="G167" s="271"/>
    </row>
    <row r="168" spans="1:7" ht="75" customHeight="1" x14ac:dyDescent="0.25">
      <c r="A168" s="57" t="s">
        <v>858</v>
      </c>
      <c r="B168" s="58" t="s">
        <v>268</v>
      </c>
      <c r="C168" s="275" t="s">
        <v>269</v>
      </c>
      <c r="D168" s="275"/>
      <c r="E168" s="275"/>
      <c r="F168" s="275"/>
      <c r="G168" s="276"/>
    </row>
    <row r="169" spans="1:7" ht="75" customHeight="1" x14ac:dyDescent="0.25">
      <c r="A169" s="60" t="s">
        <v>859</v>
      </c>
      <c r="B169" s="55" t="s">
        <v>270</v>
      </c>
      <c r="C169" s="270" t="s">
        <v>271</v>
      </c>
      <c r="D169" s="270"/>
      <c r="E169" s="270"/>
      <c r="F169" s="270"/>
      <c r="G169" s="271"/>
    </row>
    <row r="170" spans="1:7" ht="75" customHeight="1" x14ac:dyDescent="0.25">
      <c r="A170" s="61" t="s">
        <v>860</v>
      </c>
      <c r="B170" s="58" t="s">
        <v>272</v>
      </c>
      <c r="C170" s="275" t="s">
        <v>273</v>
      </c>
      <c r="D170" s="275"/>
      <c r="E170" s="275"/>
      <c r="F170" s="275"/>
      <c r="G170" s="276"/>
    </row>
    <row r="171" spans="1:7" ht="75" customHeight="1" x14ac:dyDescent="0.25">
      <c r="A171" s="284" t="s">
        <v>274</v>
      </c>
      <c r="B171" s="285"/>
      <c r="C171" s="285"/>
      <c r="D171" s="285"/>
      <c r="E171" s="285"/>
      <c r="F171" s="285"/>
      <c r="G171" s="286"/>
    </row>
    <row r="172" spans="1:7" ht="75" customHeight="1" x14ac:dyDescent="0.25">
      <c r="A172" s="62" t="s">
        <v>275</v>
      </c>
      <c r="B172" s="280" t="s">
        <v>276</v>
      </c>
      <c r="C172" s="280"/>
      <c r="D172" s="280"/>
      <c r="E172" s="280"/>
      <c r="F172" s="280"/>
      <c r="G172" s="281"/>
    </row>
    <row r="173" spans="1:7" ht="75" customHeight="1" x14ac:dyDescent="0.25">
      <c r="A173" s="63" t="s">
        <v>277</v>
      </c>
      <c r="B173" s="280" t="s">
        <v>278</v>
      </c>
      <c r="C173" s="280"/>
      <c r="D173" s="280"/>
      <c r="E173" s="280"/>
      <c r="F173" s="280"/>
      <c r="G173" s="281"/>
    </row>
    <row r="174" spans="1:7" ht="75" customHeight="1" thickBot="1" x14ac:dyDescent="0.3">
      <c r="A174" s="64" t="s">
        <v>279</v>
      </c>
      <c r="B174" s="282" t="s">
        <v>280</v>
      </c>
      <c r="C174" s="282"/>
      <c r="D174" s="282"/>
      <c r="E174" s="282"/>
      <c r="F174" s="282"/>
      <c r="G174" s="283"/>
    </row>
    <row r="175" spans="1:7" x14ac:dyDescent="0.25">
      <c r="A175" s="3"/>
      <c r="B175" s="3"/>
      <c r="C175" s="3"/>
      <c r="D175" s="3"/>
      <c r="E175" s="3"/>
      <c r="F175" s="3"/>
      <c r="G175" s="3"/>
    </row>
    <row r="176" spans="1:7" x14ac:dyDescent="0.25">
      <c r="A176" s="1"/>
      <c r="B176" s="1"/>
      <c r="C176" s="1"/>
      <c r="D176" s="1"/>
      <c r="E176" s="1"/>
      <c r="F176" s="1"/>
      <c r="G176" s="1"/>
    </row>
    <row r="177" spans="1:7" x14ac:dyDescent="0.25">
      <c r="A177" s="1"/>
      <c r="B177" s="1"/>
      <c r="C177" s="1"/>
      <c r="D177" s="1"/>
      <c r="E177" s="1"/>
      <c r="F177" s="1"/>
      <c r="G177" s="1"/>
    </row>
    <row r="178" spans="1:7" x14ac:dyDescent="0.25">
      <c r="A178" s="1"/>
      <c r="B178" s="1"/>
      <c r="C178" s="1"/>
      <c r="D178" s="1"/>
      <c r="E178" s="1"/>
      <c r="F178" s="1"/>
      <c r="G178" s="1"/>
    </row>
    <row r="179" spans="1:7" x14ac:dyDescent="0.25">
      <c r="A179" s="1"/>
      <c r="B179" s="1"/>
      <c r="C179" s="1"/>
      <c r="D179" s="1"/>
      <c r="E179" s="1"/>
      <c r="F179" s="1"/>
      <c r="G179" s="1"/>
    </row>
    <row r="180" spans="1:7" x14ac:dyDescent="0.25">
      <c r="A180" s="1"/>
      <c r="B180" s="1"/>
      <c r="C180" s="1"/>
      <c r="D180" s="1"/>
      <c r="E180" s="1"/>
      <c r="F180" s="1"/>
      <c r="G180" s="1"/>
    </row>
    <row r="181" spans="1:7" x14ac:dyDescent="0.25">
      <c r="A181" s="1"/>
      <c r="B181" s="1"/>
      <c r="C181" s="1"/>
      <c r="D181" s="1"/>
      <c r="E181" s="1"/>
      <c r="F181" s="1"/>
      <c r="G181" s="1"/>
    </row>
    <row r="182" spans="1:7" x14ac:dyDescent="0.25">
      <c r="A182" s="1"/>
      <c r="B182" s="1"/>
      <c r="C182" s="1"/>
      <c r="D182" s="1"/>
      <c r="E182" s="1"/>
      <c r="F182" s="1"/>
      <c r="G182" s="1"/>
    </row>
  </sheetData>
  <sheetProtection selectLockedCells="1"/>
  <mergeCells count="135">
    <mergeCell ref="A165:D165"/>
    <mergeCell ref="E163:F163"/>
    <mergeCell ref="E164:F164"/>
    <mergeCell ref="E165:F165"/>
    <mergeCell ref="C170:G170"/>
    <mergeCell ref="B172:G172"/>
    <mergeCell ref="B173:G173"/>
    <mergeCell ref="B174:G174"/>
    <mergeCell ref="A171:G171"/>
    <mergeCell ref="A131:D131"/>
    <mergeCell ref="E131:F131"/>
    <mergeCell ref="A132:A133"/>
    <mergeCell ref="B132:B133"/>
    <mergeCell ref="C132:C133"/>
    <mergeCell ref="D132:D133"/>
    <mergeCell ref="E132:F132"/>
    <mergeCell ref="C169:G169"/>
    <mergeCell ref="G132:G133"/>
    <mergeCell ref="A150:D150"/>
    <mergeCell ref="E150:F150"/>
    <mergeCell ref="A151:A152"/>
    <mergeCell ref="B151:B152"/>
    <mergeCell ref="C151:C152"/>
    <mergeCell ref="D151:D152"/>
    <mergeCell ref="E151:F151"/>
    <mergeCell ref="G151:G152"/>
    <mergeCell ref="A162:D162"/>
    <mergeCell ref="E162:F162"/>
    <mergeCell ref="C167:G167"/>
    <mergeCell ref="C168:G168"/>
    <mergeCell ref="A166:G166"/>
    <mergeCell ref="A163:D163"/>
    <mergeCell ref="A164:D164"/>
    <mergeCell ref="E105:F105"/>
    <mergeCell ref="G105:G106"/>
    <mergeCell ref="A115:D115"/>
    <mergeCell ref="E115:F115"/>
    <mergeCell ref="A116:A117"/>
    <mergeCell ref="B116:B117"/>
    <mergeCell ref="C116:C117"/>
    <mergeCell ref="D116:D117"/>
    <mergeCell ref="E116:F116"/>
    <mergeCell ref="G116:G117"/>
    <mergeCell ref="A88:A89"/>
    <mergeCell ref="B88:B89"/>
    <mergeCell ref="C88:C89"/>
    <mergeCell ref="D88:D89"/>
    <mergeCell ref="E88:F88"/>
    <mergeCell ref="G88:G89"/>
    <mergeCell ref="A77:A78"/>
    <mergeCell ref="B77:B78"/>
    <mergeCell ref="C77:C78"/>
    <mergeCell ref="D77:D78"/>
    <mergeCell ref="E77:F77"/>
    <mergeCell ref="G77:G78"/>
    <mergeCell ref="A59:A60"/>
    <mergeCell ref="B59:B60"/>
    <mergeCell ref="C59:C60"/>
    <mergeCell ref="D59:D60"/>
    <mergeCell ref="E59:F59"/>
    <mergeCell ref="G59:G60"/>
    <mergeCell ref="A87:D87"/>
    <mergeCell ref="E87:F87"/>
    <mergeCell ref="A68:A69"/>
    <mergeCell ref="B68:B69"/>
    <mergeCell ref="C68:C69"/>
    <mergeCell ref="D68:D69"/>
    <mergeCell ref="E68:F68"/>
    <mergeCell ref="G68:G69"/>
    <mergeCell ref="A46:D46"/>
    <mergeCell ref="E46:F46"/>
    <mergeCell ref="A47:A48"/>
    <mergeCell ref="B47:B48"/>
    <mergeCell ref="C47:C48"/>
    <mergeCell ref="D47:D48"/>
    <mergeCell ref="E47:F47"/>
    <mergeCell ref="G47:G48"/>
    <mergeCell ref="A58:D58"/>
    <mergeCell ref="E58:F58"/>
    <mergeCell ref="G7:G8"/>
    <mergeCell ref="A1:G1"/>
    <mergeCell ref="A2:G2"/>
    <mergeCell ref="A3:G3"/>
    <mergeCell ref="A4:G4"/>
    <mergeCell ref="A5:G5"/>
    <mergeCell ref="A6:G6"/>
    <mergeCell ref="A7:A8"/>
    <mergeCell ref="B7:B8"/>
    <mergeCell ref="C7:C8"/>
    <mergeCell ref="D7:D8"/>
    <mergeCell ref="E7:F7"/>
    <mergeCell ref="A36:D36"/>
    <mergeCell ref="E36:F36"/>
    <mergeCell ref="A37:A38"/>
    <mergeCell ref="B37:B38"/>
    <mergeCell ref="C37:C38"/>
    <mergeCell ref="D37:D38"/>
    <mergeCell ref="G17:G18"/>
    <mergeCell ref="A27:A28"/>
    <mergeCell ref="B27:B28"/>
    <mergeCell ref="C27:C28"/>
    <mergeCell ref="D27:D28"/>
    <mergeCell ref="E27:F27"/>
    <mergeCell ref="G27:G28"/>
    <mergeCell ref="A17:A18"/>
    <mergeCell ref="B17:B18"/>
    <mergeCell ref="C17:C18"/>
    <mergeCell ref="D17:D18"/>
    <mergeCell ref="E17:F17"/>
    <mergeCell ref="E37:F37"/>
    <mergeCell ref="G37:G38"/>
    <mergeCell ref="G140:G141"/>
    <mergeCell ref="A140:A141"/>
    <mergeCell ref="B140:B141"/>
    <mergeCell ref="C140:C141"/>
    <mergeCell ref="D140:D141"/>
    <mergeCell ref="E140:F140"/>
    <mergeCell ref="G96:G97"/>
    <mergeCell ref="A124:A125"/>
    <mergeCell ref="B124:B125"/>
    <mergeCell ref="C124:C125"/>
    <mergeCell ref="D124:D125"/>
    <mergeCell ref="E124:F124"/>
    <mergeCell ref="G124:G125"/>
    <mergeCell ref="A96:A97"/>
    <mergeCell ref="B96:B97"/>
    <mergeCell ref="C96:C97"/>
    <mergeCell ref="D96:D97"/>
    <mergeCell ref="E96:F96"/>
    <mergeCell ref="A104:D104"/>
    <mergeCell ref="E104:F104"/>
    <mergeCell ref="A105:A106"/>
    <mergeCell ref="B105:B106"/>
    <mergeCell ref="C105:C106"/>
    <mergeCell ref="D105:D106"/>
  </mergeCells>
  <conditionalFormatting sqref="E163:F163">
    <cfRule type="cellIs" dxfId="31" priority="6" operator="lessThanOrEqual">
      <formula>55</formula>
    </cfRule>
    <cfRule type="cellIs" dxfId="30" priority="7" operator="between">
      <formula>56</formula>
      <formula>70</formula>
    </cfRule>
    <cfRule type="cellIs" dxfId="29" priority="8" operator="between">
      <formula>71</formula>
      <formula>85</formula>
    </cfRule>
    <cfRule type="cellIs" dxfId="28" priority="9" operator="greaterThanOrEqual">
      <formula>86</formula>
    </cfRule>
  </conditionalFormatting>
  <conditionalFormatting sqref="E164:F164">
    <cfRule type="cellIs" dxfId="27" priority="2" operator="lessThanOrEqual">
      <formula>15</formula>
    </cfRule>
    <cfRule type="cellIs" dxfId="26" priority="3" operator="between">
      <formula>16</formula>
      <formula>19</formula>
    </cfRule>
    <cfRule type="cellIs" dxfId="25" priority="4" operator="between">
      <formula>20</formula>
      <formula>23</formula>
    </cfRule>
    <cfRule type="cellIs" dxfId="24" priority="5" operator="greaterThanOrEqual">
      <formula>24</formula>
    </cfRule>
  </conditionalFormatting>
  <pageMargins left="0.7" right="0.7" top="0.75" bottom="0.75" header="0.3" footer="0.3"/>
  <pageSetup scale="28" fitToHeight="0" orientation="landscape" r:id="rId1"/>
  <headerFooter>
    <oddHeader>&amp;C&amp;"Arial,Regular"&amp;18FY24 ACES FMAT SCORECARD CHECKLIST
MILITARY + DFA
v1</oddHeader>
    <oddFooter>&amp;C&amp;"Arial,Regular"&amp;18&amp;P</oddFooter>
  </headerFooter>
  <rowBreaks count="16" manualBreakCount="16">
    <brk id="16" max="16383" man="1"/>
    <brk id="26" max="16383" man="1"/>
    <brk id="36" max="16383" man="1"/>
    <brk id="46" max="16383" man="1"/>
    <brk id="58" max="16383" man="1"/>
    <brk id="67" max="16383" man="1"/>
    <brk id="76" max="16383" man="1"/>
    <brk id="87" max="16383" man="1"/>
    <brk id="95" max="16383" man="1"/>
    <brk id="104" max="16383" man="1"/>
    <brk id="115" max="16383" man="1"/>
    <brk id="123" max="16383" man="1"/>
    <brk id="131" max="16383" man="1"/>
    <brk id="139" max="16383" man="1"/>
    <brk id="150" max="16383" man="1"/>
    <brk id="1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68CB7-6724-4F01-A929-28ACE9FECAF9}">
  <sheetPr>
    <pageSetUpPr fitToPage="1"/>
  </sheetPr>
  <dimension ref="A1:G169"/>
  <sheetViews>
    <sheetView view="pageBreakPreview" zoomScale="40" zoomScaleNormal="50" zoomScaleSheetLayoutView="40" workbookViewId="0">
      <selection activeCell="C44" sqref="C44"/>
    </sheetView>
  </sheetViews>
  <sheetFormatPr defaultRowHeight="15" x14ac:dyDescent="0.25"/>
  <cols>
    <col min="1" max="1" width="22.140625" customWidth="1"/>
    <col min="2" max="2" width="123.5703125" customWidth="1"/>
    <col min="3" max="3" width="35.42578125" customWidth="1"/>
    <col min="4" max="4" width="55.42578125" customWidth="1"/>
    <col min="5" max="6" width="20.7109375" customWidth="1"/>
    <col min="7" max="7" width="148.140625" customWidth="1"/>
  </cols>
  <sheetData>
    <row r="1" spans="1:7" ht="75" customHeight="1" x14ac:dyDescent="0.25">
      <c r="A1" s="292" t="s">
        <v>0</v>
      </c>
      <c r="B1" s="293"/>
      <c r="C1" s="293"/>
      <c r="D1" s="293"/>
      <c r="E1" s="293"/>
      <c r="F1" s="293"/>
      <c r="G1" s="294"/>
    </row>
    <row r="2" spans="1:7" ht="50.1" customHeight="1" x14ac:dyDescent="0.25">
      <c r="A2" s="295" t="s">
        <v>1</v>
      </c>
      <c r="B2" s="296"/>
      <c r="C2" s="296"/>
      <c r="D2" s="296"/>
      <c r="E2" s="296"/>
      <c r="F2" s="296"/>
      <c r="G2" s="297"/>
    </row>
    <row r="3" spans="1:7" ht="50.1" customHeight="1" x14ac:dyDescent="0.25">
      <c r="A3" s="295" t="s">
        <v>2</v>
      </c>
      <c r="B3" s="296"/>
      <c r="C3" s="296"/>
      <c r="D3" s="296"/>
      <c r="E3" s="296"/>
      <c r="F3" s="296"/>
      <c r="G3" s="297"/>
    </row>
    <row r="4" spans="1:7" ht="50.1" customHeight="1" x14ac:dyDescent="0.25">
      <c r="A4" s="298" t="s">
        <v>282</v>
      </c>
      <c r="B4" s="299"/>
      <c r="C4" s="299"/>
      <c r="D4" s="299"/>
      <c r="E4" s="299"/>
      <c r="F4" s="299"/>
      <c r="G4" s="300"/>
    </row>
    <row r="5" spans="1:7" ht="50.1" customHeight="1" x14ac:dyDescent="0.25">
      <c r="A5" s="295" t="s">
        <v>3</v>
      </c>
      <c r="B5" s="296"/>
      <c r="C5" s="296"/>
      <c r="D5" s="296"/>
      <c r="E5" s="296"/>
      <c r="F5" s="296"/>
      <c r="G5" s="297"/>
    </row>
    <row r="6" spans="1:7" ht="50.1" customHeight="1" x14ac:dyDescent="0.25">
      <c r="A6" s="298" t="s">
        <v>4</v>
      </c>
      <c r="B6" s="299"/>
      <c r="C6" s="299"/>
      <c r="D6" s="299"/>
      <c r="E6" s="299"/>
      <c r="F6" s="299"/>
      <c r="G6" s="300"/>
    </row>
    <row r="7" spans="1:7" ht="35.1" customHeight="1" x14ac:dyDescent="0.25">
      <c r="A7" s="288" t="s">
        <v>5</v>
      </c>
      <c r="B7" s="289" t="s">
        <v>6</v>
      </c>
      <c r="C7" s="289" t="s">
        <v>7</v>
      </c>
      <c r="D7" s="253" t="s">
        <v>8</v>
      </c>
      <c r="E7" s="289" t="s">
        <v>9</v>
      </c>
      <c r="F7" s="289"/>
      <c r="G7" s="290" t="s">
        <v>10</v>
      </c>
    </row>
    <row r="8" spans="1:7" ht="35.1" customHeight="1" x14ac:dyDescent="0.25">
      <c r="A8" s="288"/>
      <c r="B8" s="289"/>
      <c r="C8" s="289"/>
      <c r="D8" s="289"/>
      <c r="E8" s="33" t="s">
        <v>11</v>
      </c>
      <c r="F8" s="33" t="s">
        <v>12</v>
      </c>
      <c r="G8" s="290"/>
    </row>
    <row r="9" spans="1:7" ht="150" customHeight="1" x14ac:dyDescent="0.35">
      <c r="A9" s="34" t="s">
        <v>13</v>
      </c>
      <c r="B9" s="35" t="s">
        <v>14</v>
      </c>
      <c r="C9" s="36" t="s">
        <v>15</v>
      </c>
      <c r="D9" s="36" t="s">
        <v>16</v>
      </c>
      <c r="E9" s="37"/>
      <c r="F9" s="37"/>
      <c r="G9" s="38"/>
    </row>
    <row r="10" spans="1:7" ht="150" customHeight="1" x14ac:dyDescent="0.35">
      <c r="A10" s="34" t="s">
        <v>17</v>
      </c>
      <c r="B10" s="35" t="s">
        <v>18</v>
      </c>
      <c r="C10" s="227" t="s">
        <v>15</v>
      </c>
      <c r="D10" s="36" t="s">
        <v>16</v>
      </c>
      <c r="E10" s="37"/>
      <c r="F10" s="37"/>
      <c r="G10" s="38"/>
    </row>
    <row r="11" spans="1:7" ht="150" customHeight="1" x14ac:dyDescent="0.35">
      <c r="A11" s="34" t="s">
        <v>19</v>
      </c>
      <c r="B11" s="39" t="s">
        <v>20</v>
      </c>
      <c r="C11" s="227" t="s">
        <v>15</v>
      </c>
      <c r="D11" s="36" t="s">
        <v>285</v>
      </c>
      <c r="E11" s="37"/>
      <c r="F11" s="37"/>
      <c r="G11" s="38"/>
    </row>
    <row r="12" spans="1:7" ht="150" customHeight="1" x14ac:dyDescent="0.35">
      <c r="A12" s="34" t="s">
        <v>21</v>
      </c>
      <c r="B12" s="35" t="s">
        <v>22</v>
      </c>
      <c r="C12" s="227" t="s">
        <v>15</v>
      </c>
      <c r="D12" s="36" t="s">
        <v>16</v>
      </c>
      <c r="E12" s="37"/>
      <c r="F12" s="37"/>
      <c r="G12" s="38"/>
    </row>
    <row r="13" spans="1:7" ht="150" customHeight="1" x14ac:dyDescent="0.35">
      <c r="A13" s="34" t="s">
        <v>24</v>
      </c>
      <c r="B13" s="39" t="s">
        <v>25</v>
      </c>
      <c r="C13" s="227" t="s">
        <v>15</v>
      </c>
      <c r="D13" s="36" t="s">
        <v>16</v>
      </c>
      <c r="E13" s="37"/>
      <c r="F13" s="37"/>
      <c r="G13" s="38"/>
    </row>
    <row r="14" spans="1:7" ht="150" customHeight="1" x14ac:dyDescent="0.35">
      <c r="A14" s="34" t="s">
        <v>27</v>
      </c>
      <c r="B14" s="39" t="s">
        <v>304</v>
      </c>
      <c r="C14" s="36" t="s">
        <v>28</v>
      </c>
      <c r="D14" s="36" t="s">
        <v>286</v>
      </c>
      <c r="E14" s="37"/>
      <c r="F14" s="37"/>
      <c r="G14" s="38"/>
    </row>
    <row r="15" spans="1:7" ht="150" customHeight="1" x14ac:dyDescent="0.35">
      <c r="A15" s="34" t="s">
        <v>29</v>
      </c>
      <c r="B15" s="39" t="s">
        <v>30</v>
      </c>
      <c r="C15" s="227" t="s">
        <v>15</v>
      </c>
      <c r="D15" s="36" t="s">
        <v>16</v>
      </c>
      <c r="E15" s="37"/>
      <c r="F15" s="37"/>
      <c r="G15" s="38"/>
    </row>
    <row r="16" spans="1:7" ht="35.1" customHeight="1" x14ac:dyDescent="0.25">
      <c r="A16" s="288" t="s">
        <v>5</v>
      </c>
      <c r="B16" s="289" t="s">
        <v>6</v>
      </c>
      <c r="C16" s="289" t="s">
        <v>7</v>
      </c>
      <c r="D16" s="253" t="s">
        <v>8</v>
      </c>
      <c r="E16" s="289" t="s">
        <v>9</v>
      </c>
      <c r="F16" s="289"/>
      <c r="G16" s="290" t="s">
        <v>10</v>
      </c>
    </row>
    <row r="17" spans="1:7" ht="35.1" customHeight="1" x14ac:dyDescent="0.25">
      <c r="A17" s="288"/>
      <c r="B17" s="289"/>
      <c r="C17" s="289"/>
      <c r="D17" s="289"/>
      <c r="E17" s="33" t="s">
        <v>11</v>
      </c>
      <c r="F17" s="33" t="s">
        <v>12</v>
      </c>
      <c r="G17" s="290"/>
    </row>
    <row r="18" spans="1:7" ht="150" customHeight="1" x14ac:dyDescent="0.35">
      <c r="A18" s="34" t="s">
        <v>31</v>
      </c>
      <c r="B18" s="39" t="s">
        <v>32</v>
      </c>
      <c r="C18" s="227" t="s">
        <v>15</v>
      </c>
      <c r="D18" s="36" t="s">
        <v>16</v>
      </c>
      <c r="E18" s="37"/>
      <c r="F18" s="37"/>
      <c r="G18" s="38"/>
    </row>
    <row r="19" spans="1:7" ht="150" customHeight="1" x14ac:dyDescent="0.35">
      <c r="A19" s="34" t="s">
        <v>33</v>
      </c>
      <c r="B19" s="39" t="s">
        <v>34</v>
      </c>
      <c r="C19" s="227" t="s">
        <v>15</v>
      </c>
      <c r="D19" s="36" t="s">
        <v>16</v>
      </c>
      <c r="E19" s="37"/>
      <c r="F19" s="37"/>
      <c r="G19" s="38"/>
    </row>
    <row r="20" spans="1:7" ht="150" customHeight="1" x14ac:dyDescent="0.35">
      <c r="A20" s="34" t="s">
        <v>35</v>
      </c>
      <c r="B20" s="39" t="s">
        <v>36</v>
      </c>
      <c r="C20" s="227" t="s">
        <v>15</v>
      </c>
      <c r="D20" s="36" t="s">
        <v>16</v>
      </c>
      <c r="E20" s="37"/>
      <c r="F20" s="37"/>
      <c r="G20" s="38"/>
    </row>
    <row r="21" spans="1:7" ht="150" customHeight="1" x14ac:dyDescent="0.35">
      <c r="A21" s="34" t="s">
        <v>37</v>
      </c>
      <c r="B21" s="39" t="s">
        <v>38</v>
      </c>
      <c r="C21" s="227" t="s">
        <v>15</v>
      </c>
      <c r="D21" s="36" t="s">
        <v>16</v>
      </c>
      <c r="E21" s="37"/>
      <c r="F21" s="37"/>
      <c r="G21" s="38"/>
    </row>
    <row r="22" spans="1:7" ht="150" customHeight="1" x14ac:dyDescent="0.35">
      <c r="A22" s="34" t="s">
        <v>39</v>
      </c>
      <c r="B22" s="39" t="s">
        <v>40</v>
      </c>
      <c r="C22" s="227" t="s">
        <v>15</v>
      </c>
      <c r="D22" s="36" t="s">
        <v>287</v>
      </c>
      <c r="E22" s="37"/>
      <c r="F22" s="37"/>
      <c r="G22" s="38"/>
    </row>
    <row r="23" spans="1:7" ht="150" customHeight="1" x14ac:dyDescent="0.35">
      <c r="A23" s="34" t="s">
        <v>41</v>
      </c>
      <c r="B23" s="39" t="s">
        <v>42</v>
      </c>
      <c r="C23" s="227" t="s">
        <v>15</v>
      </c>
      <c r="D23" s="36" t="s">
        <v>288</v>
      </c>
      <c r="E23" s="37"/>
      <c r="F23" s="37"/>
      <c r="G23" s="38"/>
    </row>
    <row r="24" spans="1:7" ht="150" customHeight="1" x14ac:dyDescent="0.35">
      <c r="A24" s="34" t="s">
        <v>43</v>
      </c>
      <c r="B24" s="39" t="s">
        <v>44</v>
      </c>
      <c r="C24" s="227" t="s">
        <v>15</v>
      </c>
      <c r="D24" s="36" t="s">
        <v>16</v>
      </c>
      <c r="E24" s="37"/>
      <c r="F24" s="37"/>
      <c r="G24" s="38"/>
    </row>
    <row r="25" spans="1:7" ht="35.1" customHeight="1" x14ac:dyDescent="0.25">
      <c r="A25" s="288" t="s">
        <v>5</v>
      </c>
      <c r="B25" s="289" t="s">
        <v>6</v>
      </c>
      <c r="C25" s="289" t="s">
        <v>7</v>
      </c>
      <c r="D25" s="253" t="s">
        <v>8</v>
      </c>
      <c r="E25" s="289" t="s">
        <v>9</v>
      </c>
      <c r="F25" s="289"/>
      <c r="G25" s="290" t="s">
        <v>10</v>
      </c>
    </row>
    <row r="26" spans="1:7" ht="35.1" customHeight="1" x14ac:dyDescent="0.25">
      <c r="A26" s="288"/>
      <c r="B26" s="289"/>
      <c r="C26" s="289"/>
      <c r="D26" s="289"/>
      <c r="E26" s="33" t="s">
        <v>11</v>
      </c>
      <c r="F26" s="33" t="s">
        <v>12</v>
      </c>
      <c r="G26" s="290"/>
    </row>
    <row r="27" spans="1:7" ht="150" customHeight="1" x14ac:dyDescent="0.35">
      <c r="A27" s="34" t="s">
        <v>45</v>
      </c>
      <c r="B27" s="39" t="s">
        <v>46</v>
      </c>
      <c r="C27" s="227" t="s">
        <v>15</v>
      </c>
      <c r="D27" s="36" t="s">
        <v>16</v>
      </c>
      <c r="E27" s="37"/>
      <c r="F27" s="37"/>
      <c r="G27" s="38"/>
    </row>
    <row r="28" spans="1:7" ht="150" customHeight="1" x14ac:dyDescent="0.35">
      <c r="A28" s="34" t="s">
        <v>47</v>
      </c>
      <c r="B28" s="39" t="s">
        <v>48</v>
      </c>
      <c r="C28" s="227" t="s">
        <v>15</v>
      </c>
      <c r="D28" s="36" t="s">
        <v>16</v>
      </c>
      <c r="E28" s="37"/>
      <c r="F28" s="37"/>
      <c r="G28" s="38"/>
    </row>
    <row r="29" spans="1:7" ht="150" customHeight="1" x14ac:dyDescent="0.35">
      <c r="A29" s="34" t="s">
        <v>49</v>
      </c>
      <c r="B29" s="39" t="s">
        <v>50</v>
      </c>
      <c r="C29" s="227" t="s">
        <v>15</v>
      </c>
      <c r="D29" s="36" t="s">
        <v>16</v>
      </c>
      <c r="E29" s="37"/>
      <c r="F29" s="37"/>
      <c r="G29" s="38"/>
    </row>
    <row r="30" spans="1:7" ht="150" customHeight="1" x14ac:dyDescent="0.35">
      <c r="A30" s="34" t="s">
        <v>51</v>
      </c>
      <c r="B30" s="39" t="s">
        <v>52</v>
      </c>
      <c r="C30" s="227" t="s">
        <v>15</v>
      </c>
      <c r="D30" s="36" t="s">
        <v>16</v>
      </c>
      <c r="E30" s="37"/>
      <c r="F30" s="37"/>
      <c r="G30" s="38"/>
    </row>
    <row r="31" spans="1:7" ht="150" customHeight="1" x14ac:dyDescent="0.35">
      <c r="A31" s="34" t="s">
        <v>53</v>
      </c>
      <c r="B31" s="35" t="s">
        <v>289</v>
      </c>
      <c r="C31" s="227" t="s">
        <v>15</v>
      </c>
      <c r="D31" s="36" t="s">
        <v>16</v>
      </c>
      <c r="E31" s="37"/>
      <c r="F31" s="37"/>
      <c r="G31" s="38"/>
    </row>
    <row r="32" spans="1:7" ht="150" customHeight="1" x14ac:dyDescent="0.35">
      <c r="A32" s="34" t="s">
        <v>54</v>
      </c>
      <c r="B32" s="39" t="s">
        <v>55</v>
      </c>
      <c r="C32" s="227" t="s">
        <v>15</v>
      </c>
      <c r="D32" s="36" t="s">
        <v>16</v>
      </c>
      <c r="E32" s="37"/>
      <c r="F32" s="37"/>
      <c r="G32" s="38"/>
    </row>
    <row r="33" spans="1:7" ht="150" customHeight="1" x14ac:dyDescent="0.35">
      <c r="A33" s="34" t="s">
        <v>56</v>
      </c>
      <c r="B33" s="39" t="s">
        <v>57</v>
      </c>
      <c r="C33" s="227" t="s">
        <v>15</v>
      </c>
      <c r="D33" s="36" t="s">
        <v>16</v>
      </c>
      <c r="E33" s="37"/>
      <c r="F33" s="37"/>
      <c r="G33" s="38"/>
    </row>
    <row r="34" spans="1:7" ht="150" customHeight="1" x14ac:dyDescent="0.35">
      <c r="A34" s="34" t="s">
        <v>58</v>
      </c>
      <c r="B34" s="39" t="s">
        <v>59</v>
      </c>
      <c r="C34" s="227" t="s">
        <v>15</v>
      </c>
      <c r="D34" s="36" t="s">
        <v>16</v>
      </c>
      <c r="E34" s="37"/>
      <c r="F34" s="37"/>
      <c r="G34" s="38"/>
    </row>
    <row r="35" spans="1:7" ht="150" customHeight="1" x14ac:dyDescent="0.35">
      <c r="A35" s="34" t="s">
        <v>60</v>
      </c>
      <c r="B35" s="42" t="s">
        <v>61</v>
      </c>
      <c r="C35" s="43"/>
      <c r="D35" s="43"/>
      <c r="E35" s="44"/>
      <c r="F35" s="44"/>
      <c r="G35" s="38"/>
    </row>
    <row r="36" spans="1:7" ht="75" customHeight="1" x14ac:dyDescent="0.35">
      <c r="A36" s="272" t="s">
        <v>62</v>
      </c>
      <c r="B36" s="273"/>
      <c r="C36" s="273"/>
      <c r="D36" s="273"/>
      <c r="E36" s="287">
        <f>SUM(E9:E34)</f>
        <v>0</v>
      </c>
      <c r="F36" s="287"/>
      <c r="G36" s="77"/>
    </row>
    <row r="37" spans="1:7" ht="35.1" customHeight="1" x14ac:dyDescent="0.25">
      <c r="A37" s="288" t="s">
        <v>5</v>
      </c>
      <c r="B37" s="289" t="s">
        <v>63</v>
      </c>
      <c r="C37" s="289" t="s">
        <v>7</v>
      </c>
      <c r="D37" s="253" t="s">
        <v>8</v>
      </c>
      <c r="E37" s="289" t="s">
        <v>9</v>
      </c>
      <c r="F37" s="289"/>
      <c r="G37" s="290" t="s">
        <v>10</v>
      </c>
    </row>
    <row r="38" spans="1:7" ht="35.1" customHeight="1" x14ac:dyDescent="0.25">
      <c r="A38" s="288"/>
      <c r="B38" s="289"/>
      <c r="C38" s="289"/>
      <c r="D38" s="289"/>
      <c r="E38" s="33" t="s">
        <v>11</v>
      </c>
      <c r="F38" s="33" t="s">
        <v>12</v>
      </c>
      <c r="G38" s="290"/>
    </row>
    <row r="39" spans="1:7" ht="150" customHeight="1" x14ac:dyDescent="0.25">
      <c r="A39" s="34" t="s">
        <v>64</v>
      </c>
      <c r="B39" s="35" t="s">
        <v>850</v>
      </c>
      <c r="C39" s="36" t="s">
        <v>23</v>
      </c>
      <c r="D39" s="45" t="s">
        <v>65</v>
      </c>
      <c r="E39" s="37"/>
      <c r="F39" s="37"/>
      <c r="G39" s="46"/>
    </row>
    <row r="40" spans="1:7" ht="150" customHeight="1" x14ac:dyDescent="0.25">
      <c r="A40" s="34" t="s">
        <v>66</v>
      </c>
      <c r="B40" s="35" t="s">
        <v>67</v>
      </c>
      <c r="C40" s="47" t="s">
        <v>68</v>
      </c>
      <c r="D40" s="36" t="s">
        <v>69</v>
      </c>
      <c r="E40" s="37"/>
      <c r="F40" s="37"/>
      <c r="G40" s="46"/>
    </row>
    <row r="41" spans="1:7" ht="150" customHeight="1" x14ac:dyDescent="0.25">
      <c r="A41" s="34" t="s">
        <v>70</v>
      </c>
      <c r="B41" s="39" t="s">
        <v>71</v>
      </c>
      <c r="C41" s="47" t="s">
        <v>68</v>
      </c>
      <c r="D41" s="36" t="s">
        <v>69</v>
      </c>
      <c r="E41" s="37"/>
      <c r="F41" s="37"/>
      <c r="G41" s="46"/>
    </row>
    <row r="42" spans="1:7" ht="150" customHeight="1" x14ac:dyDescent="0.25">
      <c r="A42" s="34" t="s">
        <v>72</v>
      </c>
      <c r="B42" s="39" t="s">
        <v>73</v>
      </c>
      <c r="C42" s="36" t="s">
        <v>28</v>
      </c>
      <c r="D42" s="36" t="s">
        <v>16</v>
      </c>
      <c r="E42" s="37"/>
      <c r="F42" s="37"/>
      <c r="G42" s="46"/>
    </row>
    <row r="43" spans="1:7" ht="150" customHeight="1" x14ac:dyDescent="0.25">
      <c r="A43" s="34" t="s">
        <v>74</v>
      </c>
      <c r="B43" s="39" t="s">
        <v>75</v>
      </c>
      <c r="C43" s="227" t="s">
        <v>15</v>
      </c>
      <c r="D43" s="36" t="s">
        <v>290</v>
      </c>
      <c r="E43" s="37"/>
      <c r="F43" s="37"/>
      <c r="G43" s="46"/>
    </row>
    <row r="44" spans="1:7" ht="150" customHeight="1" x14ac:dyDescent="0.25">
      <c r="A44" s="34" t="s">
        <v>76</v>
      </c>
      <c r="B44" s="39" t="s">
        <v>77</v>
      </c>
      <c r="C44" s="47" t="s">
        <v>861</v>
      </c>
      <c r="D44" s="36" t="s">
        <v>69</v>
      </c>
      <c r="E44" s="37"/>
      <c r="F44" s="37"/>
      <c r="G44" s="46"/>
    </row>
    <row r="45" spans="1:7" ht="150" customHeight="1" x14ac:dyDescent="0.25">
      <c r="A45" s="34" t="s">
        <v>91</v>
      </c>
      <c r="B45" s="42" t="s">
        <v>853</v>
      </c>
      <c r="C45" s="51" t="s">
        <v>26</v>
      </c>
      <c r="D45" s="225"/>
      <c r="E45" s="74"/>
      <c r="F45" s="74"/>
      <c r="G45" s="226"/>
    </row>
    <row r="46" spans="1:7" ht="75" customHeight="1" x14ac:dyDescent="0.25">
      <c r="A46" s="272" t="s">
        <v>62</v>
      </c>
      <c r="B46" s="273"/>
      <c r="C46" s="273"/>
      <c r="D46" s="273"/>
      <c r="E46" s="291">
        <f>SUM(E39:E44)</f>
        <v>0</v>
      </c>
      <c r="F46" s="291"/>
      <c r="G46" s="46"/>
    </row>
    <row r="47" spans="1:7" ht="35.1" customHeight="1" x14ac:dyDescent="0.25">
      <c r="A47" s="288" t="s">
        <v>5</v>
      </c>
      <c r="B47" s="289" t="s">
        <v>78</v>
      </c>
      <c r="C47" s="289" t="s">
        <v>7</v>
      </c>
      <c r="D47" s="253" t="s">
        <v>8</v>
      </c>
      <c r="E47" s="289" t="s">
        <v>9</v>
      </c>
      <c r="F47" s="289"/>
      <c r="G47" s="290" t="s">
        <v>10</v>
      </c>
    </row>
    <row r="48" spans="1:7" ht="35.1" customHeight="1" x14ac:dyDescent="0.25">
      <c r="A48" s="288"/>
      <c r="B48" s="289"/>
      <c r="C48" s="289"/>
      <c r="D48" s="289"/>
      <c r="E48" s="33" t="s">
        <v>11</v>
      </c>
      <c r="F48" s="33" t="s">
        <v>12</v>
      </c>
      <c r="G48" s="290"/>
    </row>
    <row r="49" spans="1:7" ht="150" customHeight="1" x14ac:dyDescent="0.35">
      <c r="A49" s="34" t="s">
        <v>79</v>
      </c>
      <c r="B49" s="39" t="s">
        <v>80</v>
      </c>
      <c r="C49" s="36" t="s">
        <v>23</v>
      </c>
      <c r="D49" s="36" t="s">
        <v>81</v>
      </c>
      <c r="E49" s="37"/>
      <c r="F49" s="37"/>
      <c r="G49" s="38"/>
    </row>
    <row r="50" spans="1:7" ht="150" customHeight="1" x14ac:dyDescent="0.35">
      <c r="A50" s="34" t="s">
        <v>82</v>
      </c>
      <c r="B50" s="39" t="s">
        <v>83</v>
      </c>
      <c r="C50" s="47" t="s">
        <v>84</v>
      </c>
      <c r="D50" s="36" t="s">
        <v>85</v>
      </c>
      <c r="E50" s="37"/>
      <c r="F50" s="37"/>
      <c r="G50" s="38"/>
    </row>
    <row r="51" spans="1:7" ht="150" customHeight="1" x14ac:dyDescent="0.35">
      <c r="A51" s="34" t="s">
        <v>86</v>
      </c>
      <c r="B51" s="39" t="s">
        <v>303</v>
      </c>
      <c r="C51" s="36" t="s">
        <v>23</v>
      </c>
      <c r="D51" s="36" t="s">
        <v>85</v>
      </c>
      <c r="E51" s="37"/>
      <c r="F51" s="37"/>
      <c r="G51" s="38"/>
    </row>
    <row r="52" spans="1:7" ht="150" customHeight="1" x14ac:dyDescent="0.35">
      <c r="A52" s="34" t="s">
        <v>87</v>
      </c>
      <c r="B52" s="39" t="s">
        <v>88</v>
      </c>
      <c r="C52" s="36" t="s">
        <v>23</v>
      </c>
      <c r="D52" s="36" t="s">
        <v>85</v>
      </c>
      <c r="E52" s="37"/>
      <c r="F52" s="37"/>
      <c r="G52" s="38"/>
    </row>
    <row r="53" spans="1:7" ht="150" customHeight="1" x14ac:dyDescent="0.35">
      <c r="A53" s="34" t="s">
        <v>89</v>
      </c>
      <c r="B53" s="39" t="s">
        <v>90</v>
      </c>
      <c r="C53" s="36" t="s">
        <v>23</v>
      </c>
      <c r="D53" s="36" t="s">
        <v>85</v>
      </c>
      <c r="E53" s="37"/>
      <c r="F53" s="37"/>
      <c r="G53" s="38"/>
    </row>
    <row r="54" spans="1:7" ht="150" customHeight="1" x14ac:dyDescent="0.35">
      <c r="A54" s="34" t="s">
        <v>93</v>
      </c>
      <c r="B54" s="42" t="s">
        <v>92</v>
      </c>
      <c r="C54" s="43"/>
      <c r="D54" s="43"/>
      <c r="E54" s="44"/>
      <c r="F54" s="44"/>
      <c r="G54" s="38"/>
    </row>
    <row r="55" spans="1:7" ht="150" customHeight="1" x14ac:dyDescent="0.35">
      <c r="A55" s="34" t="s">
        <v>95</v>
      </c>
      <c r="B55" s="42" t="s">
        <v>94</v>
      </c>
      <c r="C55" s="43"/>
      <c r="D55" s="43"/>
      <c r="E55" s="44"/>
      <c r="F55" s="44"/>
      <c r="G55" s="38"/>
    </row>
    <row r="56" spans="1:7" ht="75" customHeight="1" x14ac:dyDescent="0.35">
      <c r="A56" s="272" t="s">
        <v>62</v>
      </c>
      <c r="B56" s="273"/>
      <c r="C56" s="273"/>
      <c r="D56" s="273"/>
      <c r="E56" s="287">
        <f>SUM(E49:E53)</f>
        <v>0</v>
      </c>
      <c r="F56" s="287"/>
      <c r="G56" s="38"/>
    </row>
    <row r="57" spans="1:7" ht="35.1" customHeight="1" x14ac:dyDescent="0.25">
      <c r="A57" s="288" t="s">
        <v>5</v>
      </c>
      <c r="B57" s="289" t="s">
        <v>99</v>
      </c>
      <c r="C57" s="289" t="s">
        <v>7</v>
      </c>
      <c r="D57" s="253" t="s">
        <v>8</v>
      </c>
      <c r="E57" s="289" t="s">
        <v>9</v>
      </c>
      <c r="F57" s="289"/>
      <c r="G57" s="290" t="s">
        <v>10</v>
      </c>
    </row>
    <row r="58" spans="1:7" ht="35.1" customHeight="1" x14ac:dyDescent="0.25">
      <c r="A58" s="288"/>
      <c r="B58" s="289"/>
      <c r="C58" s="289"/>
      <c r="D58" s="289"/>
      <c r="E58" s="33" t="s">
        <v>11</v>
      </c>
      <c r="F58" s="33" t="s">
        <v>12</v>
      </c>
      <c r="G58" s="290"/>
    </row>
    <row r="59" spans="1:7" ht="150" customHeight="1" x14ac:dyDescent="0.35">
      <c r="A59" s="34" t="s">
        <v>100</v>
      </c>
      <c r="B59" s="35" t="s">
        <v>308</v>
      </c>
      <c r="C59" s="36" t="s">
        <v>23</v>
      </c>
      <c r="D59" s="36" t="s">
        <v>85</v>
      </c>
      <c r="E59" s="37"/>
      <c r="F59" s="37"/>
      <c r="G59" s="38"/>
    </row>
    <row r="60" spans="1:7" ht="150" customHeight="1" x14ac:dyDescent="0.35">
      <c r="A60" s="34" t="s">
        <v>102</v>
      </c>
      <c r="B60" s="35" t="s">
        <v>103</v>
      </c>
      <c r="C60" s="36" t="s">
        <v>23</v>
      </c>
      <c r="D60" s="36" t="s">
        <v>85</v>
      </c>
      <c r="E60" s="37"/>
      <c r="F60" s="37"/>
      <c r="G60" s="38"/>
    </row>
    <row r="61" spans="1:7" ht="150" customHeight="1" x14ac:dyDescent="0.35">
      <c r="A61" s="34" t="s">
        <v>104</v>
      </c>
      <c r="B61" s="35" t="s">
        <v>105</v>
      </c>
      <c r="C61" s="36" t="s">
        <v>23</v>
      </c>
      <c r="D61" s="36" t="s">
        <v>85</v>
      </c>
      <c r="E61" s="37"/>
      <c r="F61" s="37"/>
      <c r="G61" s="38"/>
    </row>
    <row r="62" spans="1:7" ht="150" customHeight="1" x14ac:dyDescent="0.35">
      <c r="A62" s="34" t="s">
        <v>108</v>
      </c>
      <c r="B62" s="39" t="s">
        <v>109</v>
      </c>
      <c r="C62" s="36" t="s">
        <v>110</v>
      </c>
      <c r="D62" s="36" t="s">
        <v>85</v>
      </c>
      <c r="E62" s="37"/>
      <c r="F62" s="37"/>
      <c r="G62" s="38"/>
    </row>
    <row r="63" spans="1:7" ht="150" customHeight="1" x14ac:dyDescent="0.35">
      <c r="A63" s="34" t="s">
        <v>111</v>
      </c>
      <c r="B63" s="35" t="s">
        <v>305</v>
      </c>
      <c r="C63" s="36" t="s">
        <v>110</v>
      </c>
      <c r="D63" s="47" t="s">
        <v>112</v>
      </c>
      <c r="E63" s="37"/>
      <c r="F63" s="37"/>
      <c r="G63" s="38"/>
    </row>
    <row r="64" spans="1:7" ht="150" customHeight="1" x14ac:dyDescent="0.35">
      <c r="A64" s="34" t="s">
        <v>113</v>
      </c>
      <c r="B64" s="39" t="s">
        <v>114</v>
      </c>
      <c r="C64" s="39" t="s">
        <v>115</v>
      </c>
      <c r="D64" s="48" t="s">
        <v>116</v>
      </c>
      <c r="E64" s="37"/>
      <c r="F64" s="37"/>
      <c r="G64" s="38"/>
    </row>
    <row r="65" spans="1:7" ht="150" customHeight="1" x14ac:dyDescent="0.35">
      <c r="A65" s="34" t="s">
        <v>117</v>
      </c>
      <c r="B65" s="39" t="s">
        <v>118</v>
      </c>
      <c r="C65" s="36" t="s">
        <v>119</v>
      </c>
      <c r="D65" s="36" t="s">
        <v>85</v>
      </c>
      <c r="E65" s="37"/>
      <c r="F65" s="37"/>
      <c r="G65" s="38"/>
    </row>
    <row r="66" spans="1:7" ht="150" customHeight="1" x14ac:dyDescent="0.35">
      <c r="A66" s="34" t="s">
        <v>120</v>
      </c>
      <c r="B66" s="39" t="s">
        <v>121</v>
      </c>
      <c r="C66" s="36" t="s">
        <v>260</v>
      </c>
      <c r="D66" s="36" t="s">
        <v>85</v>
      </c>
      <c r="E66" s="37"/>
      <c r="F66" s="37"/>
      <c r="G66" s="38"/>
    </row>
    <row r="67" spans="1:7" ht="150" customHeight="1" x14ac:dyDescent="0.35">
      <c r="A67" s="34" t="s">
        <v>122</v>
      </c>
      <c r="B67" s="39" t="s">
        <v>123</v>
      </c>
      <c r="C67" s="36" t="s">
        <v>23</v>
      </c>
      <c r="D67" s="36" t="s">
        <v>85</v>
      </c>
      <c r="E67" s="37"/>
      <c r="F67" s="37"/>
      <c r="G67" s="38"/>
    </row>
    <row r="68" spans="1:7" ht="35.1" customHeight="1" x14ac:dyDescent="0.25">
      <c r="A68" s="288" t="s">
        <v>5</v>
      </c>
      <c r="B68" s="289" t="s">
        <v>99</v>
      </c>
      <c r="C68" s="289" t="s">
        <v>7</v>
      </c>
      <c r="D68" s="253" t="s">
        <v>8</v>
      </c>
      <c r="E68" s="289" t="s">
        <v>9</v>
      </c>
      <c r="F68" s="289"/>
      <c r="G68" s="290" t="s">
        <v>10</v>
      </c>
    </row>
    <row r="69" spans="1:7" ht="35.1" customHeight="1" x14ac:dyDescent="0.25">
      <c r="A69" s="288"/>
      <c r="B69" s="289"/>
      <c r="C69" s="289"/>
      <c r="D69" s="289"/>
      <c r="E69" s="33" t="s">
        <v>11</v>
      </c>
      <c r="F69" s="33" t="s">
        <v>12</v>
      </c>
      <c r="G69" s="290"/>
    </row>
    <row r="70" spans="1:7" ht="150" customHeight="1" x14ac:dyDescent="0.35">
      <c r="A70" s="34" t="s">
        <v>126</v>
      </c>
      <c r="B70" s="39" t="s">
        <v>127</v>
      </c>
      <c r="C70" s="36" t="s">
        <v>23</v>
      </c>
      <c r="D70" s="36" t="s">
        <v>85</v>
      </c>
      <c r="E70" s="37"/>
      <c r="F70" s="37"/>
      <c r="G70" s="38"/>
    </row>
    <row r="71" spans="1:7" ht="150" customHeight="1" x14ac:dyDescent="0.35">
      <c r="A71" s="34" t="s">
        <v>138</v>
      </c>
      <c r="B71" s="39" t="s">
        <v>139</v>
      </c>
      <c r="C71" s="36" t="s">
        <v>23</v>
      </c>
      <c r="D71" s="36" t="s">
        <v>85</v>
      </c>
      <c r="E71" s="37"/>
      <c r="F71" s="37"/>
      <c r="G71" s="38"/>
    </row>
    <row r="72" spans="1:7" ht="150" customHeight="1" x14ac:dyDescent="0.35">
      <c r="A72" s="34" t="s">
        <v>140</v>
      </c>
      <c r="B72" s="49" t="s">
        <v>291</v>
      </c>
      <c r="C72" s="36" t="s">
        <v>23</v>
      </c>
      <c r="D72" s="36" t="s">
        <v>85</v>
      </c>
      <c r="E72" s="37"/>
      <c r="F72" s="37"/>
      <c r="G72" s="38"/>
    </row>
    <row r="73" spans="1:7" ht="150" customHeight="1" x14ac:dyDescent="0.35">
      <c r="A73" s="34" t="s">
        <v>141</v>
      </c>
      <c r="B73" s="49" t="s">
        <v>142</v>
      </c>
      <c r="C73" s="36" t="s">
        <v>23</v>
      </c>
      <c r="D73" s="36" t="s">
        <v>85</v>
      </c>
      <c r="E73" s="37"/>
      <c r="F73" s="37"/>
      <c r="G73" s="38"/>
    </row>
    <row r="74" spans="1:7" ht="150" customHeight="1" x14ac:dyDescent="0.35">
      <c r="A74" s="34" t="s">
        <v>145</v>
      </c>
      <c r="B74" s="42" t="s">
        <v>144</v>
      </c>
      <c r="C74" s="43"/>
      <c r="D74" s="43"/>
      <c r="E74" s="44"/>
      <c r="F74" s="44"/>
      <c r="G74" s="38"/>
    </row>
    <row r="75" spans="1:7" ht="150" customHeight="1" x14ac:dyDescent="0.35">
      <c r="A75" s="34" t="s">
        <v>166</v>
      </c>
      <c r="B75" s="42" t="s">
        <v>292</v>
      </c>
      <c r="C75" s="43"/>
      <c r="D75" s="43"/>
      <c r="E75" s="44"/>
      <c r="F75" s="44"/>
      <c r="G75" s="38"/>
    </row>
    <row r="76" spans="1:7" ht="75" customHeight="1" x14ac:dyDescent="0.35">
      <c r="A76" s="272" t="s">
        <v>62</v>
      </c>
      <c r="B76" s="273"/>
      <c r="C76" s="273"/>
      <c r="D76" s="273"/>
      <c r="E76" s="287">
        <f>SUM(E59:E73)</f>
        <v>0</v>
      </c>
      <c r="F76" s="287"/>
      <c r="G76" s="38"/>
    </row>
    <row r="77" spans="1:7" ht="35.1" customHeight="1" x14ac:dyDescent="0.25">
      <c r="A77" s="288" t="s">
        <v>5</v>
      </c>
      <c r="B77" s="289" t="s">
        <v>146</v>
      </c>
      <c r="C77" s="289" t="s">
        <v>7</v>
      </c>
      <c r="D77" s="253" t="s">
        <v>8</v>
      </c>
      <c r="E77" s="289" t="s">
        <v>9</v>
      </c>
      <c r="F77" s="289"/>
      <c r="G77" s="290" t="s">
        <v>10</v>
      </c>
    </row>
    <row r="78" spans="1:7" ht="35.1" customHeight="1" x14ac:dyDescent="0.25">
      <c r="A78" s="288"/>
      <c r="B78" s="289"/>
      <c r="C78" s="289"/>
      <c r="D78" s="289"/>
      <c r="E78" s="33" t="s">
        <v>11</v>
      </c>
      <c r="F78" s="33" t="s">
        <v>12</v>
      </c>
      <c r="G78" s="290"/>
    </row>
    <row r="79" spans="1:7" ht="150" customHeight="1" x14ac:dyDescent="0.35">
      <c r="A79" s="34" t="s">
        <v>147</v>
      </c>
      <c r="B79" s="35" t="s">
        <v>854</v>
      </c>
      <c r="C79" s="36" t="s">
        <v>23</v>
      </c>
      <c r="D79" s="36" t="s">
        <v>85</v>
      </c>
      <c r="E79" s="37"/>
      <c r="F79" s="37"/>
      <c r="G79" s="38"/>
    </row>
    <row r="80" spans="1:7" ht="150" customHeight="1" x14ac:dyDescent="0.35">
      <c r="A80" s="34" t="s">
        <v>148</v>
      </c>
      <c r="B80" s="35" t="s">
        <v>149</v>
      </c>
      <c r="C80" s="36" t="s">
        <v>23</v>
      </c>
      <c r="D80" s="36" t="s">
        <v>85</v>
      </c>
      <c r="E80" s="37"/>
      <c r="F80" s="37"/>
      <c r="G80" s="38"/>
    </row>
    <row r="81" spans="1:7" ht="150" customHeight="1" x14ac:dyDescent="0.35">
      <c r="A81" s="34" t="s">
        <v>150</v>
      </c>
      <c r="B81" s="39" t="s">
        <v>151</v>
      </c>
      <c r="C81" s="36" t="s">
        <v>23</v>
      </c>
      <c r="D81" s="36" t="s">
        <v>85</v>
      </c>
      <c r="E81" s="37"/>
      <c r="F81" s="37"/>
      <c r="G81" s="38"/>
    </row>
    <row r="82" spans="1:7" ht="150" customHeight="1" x14ac:dyDescent="0.35">
      <c r="A82" s="34" t="s">
        <v>152</v>
      </c>
      <c r="B82" s="39" t="s">
        <v>153</v>
      </c>
      <c r="C82" s="36" t="s">
        <v>23</v>
      </c>
      <c r="D82" s="36" t="s">
        <v>85</v>
      </c>
      <c r="E82" s="37"/>
      <c r="F82" s="37"/>
      <c r="G82" s="38"/>
    </row>
    <row r="83" spans="1:7" ht="150" customHeight="1" x14ac:dyDescent="0.35">
      <c r="A83" s="34" t="s">
        <v>154</v>
      </c>
      <c r="B83" s="39" t="s">
        <v>155</v>
      </c>
      <c r="C83" s="36" t="s">
        <v>23</v>
      </c>
      <c r="D83" s="36" t="s">
        <v>85</v>
      </c>
      <c r="E83" s="37"/>
      <c r="F83" s="37"/>
      <c r="G83" s="38"/>
    </row>
    <row r="84" spans="1:7" ht="150" customHeight="1" x14ac:dyDescent="0.35">
      <c r="A84" s="34" t="s">
        <v>156</v>
      </c>
      <c r="B84" s="39" t="s">
        <v>157</v>
      </c>
      <c r="C84" s="36" t="s">
        <v>23</v>
      </c>
      <c r="D84" s="36" t="s">
        <v>85</v>
      </c>
      <c r="E84" s="37"/>
      <c r="F84" s="37"/>
      <c r="G84" s="38"/>
    </row>
    <row r="85" spans="1:7" ht="150" customHeight="1" x14ac:dyDescent="0.35">
      <c r="A85" s="34" t="s">
        <v>158</v>
      </c>
      <c r="B85" s="39" t="s">
        <v>159</v>
      </c>
      <c r="C85" s="36" t="s">
        <v>110</v>
      </c>
      <c r="D85" s="36" t="s">
        <v>85</v>
      </c>
      <c r="E85" s="37"/>
      <c r="F85" s="37"/>
      <c r="G85" s="38"/>
    </row>
    <row r="86" spans="1:7" ht="150" customHeight="1" x14ac:dyDescent="0.35">
      <c r="A86" s="34" t="s">
        <v>160</v>
      </c>
      <c r="B86" s="39" t="s">
        <v>161</v>
      </c>
      <c r="C86" s="36" t="s">
        <v>110</v>
      </c>
      <c r="D86" s="36" t="s">
        <v>85</v>
      </c>
      <c r="E86" s="37"/>
      <c r="F86" s="37"/>
      <c r="G86" s="38"/>
    </row>
    <row r="87" spans="1:7" ht="35.1" customHeight="1" x14ac:dyDescent="0.25">
      <c r="A87" s="288" t="s">
        <v>5</v>
      </c>
      <c r="B87" s="289" t="s">
        <v>146</v>
      </c>
      <c r="C87" s="289" t="s">
        <v>7</v>
      </c>
      <c r="D87" s="253" t="s">
        <v>8</v>
      </c>
      <c r="E87" s="289" t="s">
        <v>9</v>
      </c>
      <c r="F87" s="289"/>
      <c r="G87" s="290" t="s">
        <v>10</v>
      </c>
    </row>
    <row r="88" spans="1:7" ht="35.1" customHeight="1" x14ac:dyDescent="0.25">
      <c r="A88" s="288"/>
      <c r="B88" s="289"/>
      <c r="C88" s="289"/>
      <c r="D88" s="289"/>
      <c r="E88" s="33" t="s">
        <v>11</v>
      </c>
      <c r="F88" s="33" t="s">
        <v>12</v>
      </c>
      <c r="G88" s="290"/>
    </row>
    <row r="89" spans="1:7" ht="150" customHeight="1" x14ac:dyDescent="0.35">
      <c r="A89" s="34" t="s">
        <v>162</v>
      </c>
      <c r="B89" s="39" t="s">
        <v>163</v>
      </c>
      <c r="C89" s="36" t="s">
        <v>23</v>
      </c>
      <c r="D89" s="36" t="s">
        <v>16</v>
      </c>
      <c r="E89" s="37"/>
      <c r="F89" s="37"/>
      <c r="G89" s="38"/>
    </row>
    <row r="90" spans="1:7" ht="150" customHeight="1" x14ac:dyDescent="0.35">
      <c r="A90" s="34" t="s">
        <v>164</v>
      </c>
      <c r="B90" s="39" t="s">
        <v>165</v>
      </c>
      <c r="C90" s="36" t="s">
        <v>23</v>
      </c>
      <c r="D90" s="36" t="s">
        <v>85</v>
      </c>
      <c r="E90" s="37"/>
      <c r="F90" s="37"/>
      <c r="G90" s="38"/>
    </row>
    <row r="91" spans="1:7" ht="150" customHeight="1" x14ac:dyDescent="0.35">
      <c r="A91" s="34" t="s">
        <v>168</v>
      </c>
      <c r="B91" s="42" t="s">
        <v>167</v>
      </c>
      <c r="C91" s="43"/>
      <c r="D91" s="43"/>
      <c r="E91" s="44"/>
      <c r="F91" s="44"/>
      <c r="G91" s="38"/>
    </row>
    <row r="92" spans="1:7" ht="150" customHeight="1" x14ac:dyDescent="0.35">
      <c r="A92" s="34" t="s">
        <v>205</v>
      </c>
      <c r="B92" s="42" t="s">
        <v>169</v>
      </c>
      <c r="C92" s="43"/>
      <c r="D92" s="43"/>
      <c r="E92" s="44"/>
      <c r="F92" s="44"/>
      <c r="G92" s="38"/>
    </row>
    <row r="93" spans="1:7" ht="75" customHeight="1" x14ac:dyDescent="0.35">
      <c r="A93" s="272" t="s">
        <v>62</v>
      </c>
      <c r="B93" s="273"/>
      <c r="C93" s="273"/>
      <c r="D93" s="273"/>
      <c r="E93" s="287">
        <f>SUM(E79:E90)</f>
        <v>0</v>
      </c>
      <c r="F93" s="287"/>
      <c r="G93" s="38"/>
    </row>
    <row r="94" spans="1:7" ht="35.1" customHeight="1" x14ac:dyDescent="0.25">
      <c r="A94" s="288" t="s">
        <v>5</v>
      </c>
      <c r="B94" s="289" t="s">
        <v>170</v>
      </c>
      <c r="C94" s="289" t="s">
        <v>7</v>
      </c>
      <c r="D94" s="253" t="s">
        <v>8</v>
      </c>
      <c r="E94" s="289" t="s">
        <v>9</v>
      </c>
      <c r="F94" s="289"/>
      <c r="G94" s="290" t="s">
        <v>10</v>
      </c>
    </row>
    <row r="95" spans="1:7" ht="35.1" customHeight="1" x14ac:dyDescent="0.25">
      <c r="A95" s="288"/>
      <c r="B95" s="289"/>
      <c r="C95" s="289"/>
      <c r="D95" s="289"/>
      <c r="E95" s="33" t="s">
        <v>11</v>
      </c>
      <c r="F95" s="33" t="s">
        <v>12</v>
      </c>
      <c r="G95" s="290"/>
    </row>
    <row r="96" spans="1:7" ht="150" customHeight="1" x14ac:dyDescent="0.35">
      <c r="A96" s="34" t="s">
        <v>171</v>
      </c>
      <c r="B96" s="35" t="s">
        <v>172</v>
      </c>
      <c r="C96" s="36" t="s">
        <v>110</v>
      </c>
      <c r="D96" s="36" t="s">
        <v>85</v>
      </c>
      <c r="E96" s="37"/>
      <c r="F96" s="37"/>
      <c r="G96" s="38"/>
    </row>
    <row r="97" spans="1:7" ht="150" customHeight="1" x14ac:dyDescent="0.35">
      <c r="A97" s="34" t="s">
        <v>173</v>
      </c>
      <c r="B97" s="35" t="s">
        <v>174</v>
      </c>
      <c r="C97" s="36" t="s">
        <v>110</v>
      </c>
      <c r="D97" s="36" t="s">
        <v>85</v>
      </c>
      <c r="E97" s="37"/>
      <c r="F97" s="37"/>
      <c r="G97" s="38"/>
    </row>
    <row r="98" spans="1:7" ht="150" customHeight="1" x14ac:dyDescent="0.35">
      <c r="A98" s="34" t="s">
        <v>175</v>
      </c>
      <c r="B98" s="35" t="s">
        <v>176</v>
      </c>
      <c r="C98" s="36" t="s">
        <v>110</v>
      </c>
      <c r="D98" s="36" t="s">
        <v>85</v>
      </c>
      <c r="E98" s="37"/>
      <c r="F98" s="37"/>
      <c r="G98" s="38"/>
    </row>
    <row r="99" spans="1:7" ht="150" customHeight="1" x14ac:dyDescent="0.35">
      <c r="A99" s="34" t="s">
        <v>177</v>
      </c>
      <c r="B99" s="35" t="s">
        <v>293</v>
      </c>
      <c r="C99" s="36" t="s">
        <v>110</v>
      </c>
      <c r="D99" s="36" t="s">
        <v>85</v>
      </c>
      <c r="E99" s="37"/>
      <c r="F99" s="37"/>
      <c r="G99" s="38"/>
    </row>
    <row r="100" spans="1:7" ht="150" customHeight="1" x14ac:dyDescent="0.35">
      <c r="A100" s="34" t="s">
        <v>178</v>
      </c>
      <c r="B100" s="35" t="s">
        <v>179</v>
      </c>
      <c r="C100" s="36" t="s">
        <v>110</v>
      </c>
      <c r="D100" s="36" t="s">
        <v>85</v>
      </c>
      <c r="E100" s="37"/>
      <c r="F100" s="37"/>
      <c r="G100" s="38"/>
    </row>
    <row r="101" spans="1:7" ht="150" customHeight="1" x14ac:dyDescent="0.35">
      <c r="A101" s="34" t="s">
        <v>180</v>
      </c>
      <c r="B101" s="35" t="s">
        <v>181</v>
      </c>
      <c r="C101" s="36" t="s">
        <v>110</v>
      </c>
      <c r="D101" s="36" t="s">
        <v>85</v>
      </c>
      <c r="E101" s="37"/>
      <c r="F101" s="37"/>
      <c r="G101" s="38"/>
    </row>
    <row r="102" spans="1:7" ht="150" customHeight="1" x14ac:dyDescent="0.35">
      <c r="A102" s="34" t="s">
        <v>182</v>
      </c>
      <c r="B102" s="35" t="s">
        <v>183</v>
      </c>
      <c r="C102" s="36" t="s">
        <v>110</v>
      </c>
      <c r="D102" s="36" t="s">
        <v>85</v>
      </c>
      <c r="E102" s="37"/>
      <c r="F102" s="37"/>
      <c r="G102" s="38"/>
    </row>
    <row r="103" spans="1:7" ht="150" customHeight="1" x14ac:dyDescent="0.35">
      <c r="A103" s="34" t="s">
        <v>184</v>
      </c>
      <c r="B103" s="35" t="s">
        <v>185</v>
      </c>
      <c r="C103" s="36" t="s">
        <v>110</v>
      </c>
      <c r="D103" s="36" t="s">
        <v>85</v>
      </c>
      <c r="E103" s="37"/>
      <c r="F103" s="37"/>
      <c r="G103" s="38"/>
    </row>
    <row r="104" spans="1:7" ht="75" customHeight="1" x14ac:dyDescent="0.35">
      <c r="A104" s="272" t="s">
        <v>62</v>
      </c>
      <c r="B104" s="273"/>
      <c r="C104" s="273"/>
      <c r="D104" s="273"/>
      <c r="E104" s="291">
        <f>SUM(E96:E103)</f>
        <v>0</v>
      </c>
      <c r="F104" s="291"/>
      <c r="G104" s="38"/>
    </row>
    <row r="105" spans="1:7" ht="35.1" customHeight="1" x14ac:dyDescent="0.25">
      <c r="A105" s="288" t="s">
        <v>5</v>
      </c>
      <c r="B105" s="289" t="s">
        <v>186</v>
      </c>
      <c r="C105" s="289" t="s">
        <v>7</v>
      </c>
      <c r="D105" s="253" t="s">
        <v>8</v>
      </c>
      <c r="E105" s="289" t="s">
        <v>9</v>
      </c>
      <c r="F105" s="289"/>
      <c r="G105" s="290" t="s">
        <v>10</v>
      </c>
    </row>
    <row r="106" spans="1:7" ht="35.1" customHeight="1" x14ac:dyDescent="0.25">
      <c r="A106" s="288"/>
      <c r="B106" s="289"/>
      <c r="C106" s="289"/>
      <c r="D106" s="289"/>
      <c r="E106" s="33" t="s">
        <v>11</v>
      </c>
      <c r="F106" s="33" t="s">
        <v>12</v>
      </c>
      <c r="G106" s="290"/>
    </row>
    <row r="107" spans="1:7" ht="150" customHeight="1" x14ac:dyDescent="0.35">
      <c r="A107" s="34" t="s">
        <v>187</v>
      </c>
      <c r="B107" s="39" t="s">
        <v>188</v>
      </c>
      <c r="C107" s="36" t="s">
        <v>23</v>
      </c>
      <c r="D107" s="36" t="s">
        <v>16</v>
      </c>
      <c r="E107" s="37"/>
      <c r="F107" s="37"/>
      <c r="G107" s="38"/>
    </row>
    <row r="108" spans="1:7" ht="150" customHeight="1" x14ac:dyDescent="0.35">
      <c r="A108" s="34" t="s">
        <v>189</v>
      </c>
      <c r="B108" s="35" t="s">
        <v>190</v>
      </c>
      <c r="C108" s="36" t="s">
        <v>23</v>
      </c>
      <c r="D108" s="36" t="s">
        <v>85</v>
      </c>
      <c r="E108" s="37"/>
      <c r="F108" s="37"/>
      <c r="G108" s="38"/>
    </row>
    <row r="109" spans="1:7" ht="150" customHeight="1" x14ac:dyDescent="0.35">
      <c r="A109" s="34" t="s">
        <v>191</v>
      </c>
      <c r="B109" s="35" t="s">
        <v>192</v>
      </c>
      <c r="C109" s="36" t="s">
        <v>23</v>
      </c>
      <c r="D109" s="36" t="s">
        <v>85</v>
      </c>
      <c r="E109" s="37"/>
      <c r="F109" s="37"/>
      <c r="G109" s="38"/>
    </row>
    <row r="110" spans="1:7" ht="150" customHeight="1" x14ac:dyDescent="0.35">
      <c r="A110" s="34" t="s">
        <v>193</v>
      </c>
      <c r="B110" s="35" t="s">
        <v>194</v>
      </c>
      <c r="C110" s="36" t="s">
        <v>23</v>
      </c>
      <c r="D110" s="36" t="s">
        <v>85</v>
      </c>
      <c r="E110" s="37"/>
      <c r="F110" s="37"/>
      <c r="G110" s="38"/>
    </row>
    <row r="111" spans="1:7" ht="150" customHeight="1" x14ac:dyDescent="0.35">
      <c r="A111" s="34" t="s">
        <v>195</v>
      </c>
      <c r="B111" s="35" t="s">
        <v>196</v>
      </c>
      <c r="C111" s="36" t="s">
        <v>23</v>
      </c>
      <c r="D111" s="36" t="s">
        <v>197</v>
      </c>
      <c r="E111" s="37"/>
      <c r="F111" s="37"/>
      <c r="G111" s="38"/>
    </row>
    <row r="112" spans="1:7" ht="150" customHeight="1" x14ac:dyDescent="0.35">
      <c r="A112" s="34" t="s">
        <v>198</v>
      </c>
      <c r="B112" s="39" t="s">
        <v>199</v>
      </c>
      <c r="C112" s="36" t="s">
        <v>23</v>
      </c>
      <c r="D112" s="36" t="s">
        <v>200</v>
      </c>
      <c r="E112" s="37"/>
      <c r="F112" s="37"/>
      <c r="G112" s="38"/>
    </row>
    <row r="113" spans="1:7" ht="150" customHeight="1" x14ac:dyDescent="0.35">
      <c r="A113" s="34" t="s">
        <v>201</v>
      </c>
      <c r="B113" s="39" t="s">
        <v>202</v>
      </c>
      <c r="C113" s="36" t="s">
        <v>23</v>
      </c>
      <c r="D113" s="36" t="s">
        <v>16</v>
      </c>
      <c r="E113" s="37"/>
      <c r="F113" s="37"/>
      <c r="G113" s="38"/>
    </row>
    <row r="114" spans="1:7" ht="150" customHeight="1" x14ac:dyDescent="0.35">
      <c r="A114" s="34" t="s">
        <v>203</v>
      </c>
      <c r="B114" s="39" t="s">
        <v>204</v>
      </c>
      <c r="C114" s="36" t="s">
        <v>23</v>
      </c>
      <c r="D114" s="36" t="s">
        <v>85</v>
      </c>
      <c r="E114" s="37"/>
      <c r="F114" s="37"/>
      <c r="G114" s="38"/>
    </row>
    <row r="115" spans="1:7" ht="150" customHeight="1" x14ac:dyDescent="0.35">
      <c r="A115" s="34" t="s">
        <v>207</v>
      </c>
      <c r="B115" s="42" t="s">
        <v>206</v>
      </c>
      <c r="C115" s="43"/>
      <c r="D115" s="43"/>
      <c r="E115" s="43"/>
      <c r="F115" s="43"/>
      <c r="G115" s="38"/>
    </row>
    <row r="116" spans="1:7" ht="150" customHeight="1" x14ac:dyDescent="0.35">
      <c r="A116" s="34" t="s">
        <v>209</v>
      </c>
      <c r="B116" s="42" t="s">
        <v>208</v>
      </c>
      <c r="C116" s="43"/>
      <c r="D116" s="43"/>
      <c r="E116" s="43"/>
      <c r="F116" s="43"/>
      <c r="G116" s="38"/>
    </row>
    <row r="117" spans="1:7" ht="150" customHeight="1" x14ac:dyDescent="0.35">
      <c r="A117" s="34" t="s">
        <v>258</v>
      </c>
      <c r="B117" s="42" t="s">
        <v>210</v>
      </c>
      <c r="C117" s="43"/>
      <c r="D117" s="43"/>
      <c r="E117" s="43"/>
      <c r="F117" s="43"/>
      <c r="G117" s="38"/>
    </row>
    <row r="118" spans="1:7" ht="75" customHeight="1" x14ac:dyDescent="0.35">
      <c r="A118" s="272" t="s">
        <v>62</v>
      </c>
      <c r="B118" s="273"/>
      <c r="C118" s="273"/>
      <c r="D118" s="273"/>
      <c r="E118" s="287">
        <f>SUM(E107:E116)</f>
        <v>0</v>
      </c>
      <c r="F118" s="287"/>
      <c r="G118" s="38"/>
    </row>
    <row r="119" spans="1:7" ht="35.1" customHeight="1" x14ac:dyDescent="0.25">
      <c r="A119" s="288" t="s">
        <v>5</v>
      </c>
      <c r="B119" s="289" t="s">
        <v>211</v>
      </c>
      <c r="C119" s="289" t="s">
        <v>7</v>
      </c>
      <c r="D119" s="253" t="s">
        <v>8</v>
      </c>
      <c r="E119" s="289" t="s">
        <v>9</v>
      </c>
      <c r="F119" s="289"/>
      <c r="G119" s="290" t="s">
        <v>10</v>
      </c>
    </row>
    <row r="120" spans="1:7" ht="35.1" customHeight="1" x14ac:dyDescent="0.25">
      <c r="A120" s="288"/>
      <c r="B120" s="289"/>
      <c r="C120" s="289"/>
      <c r="D120" s="289"/>
      <c r="E120" s="33" t="s">
        <v>11</v>
      </c>
      <c r="F120" s="33" t="s">
        <v>12</v>
      </c>
      <c r="G120" s="290"/>
    </row>
    <row r="121" spans="1:7" ht="150" customHeight="1" x14ac:dyDescent="0.35">
      <c r="A121" s="34" t="s">
        <v>212</v>
      </c>
      <c r="B121" s="39" t="s">
        <v>306</v>
      </c>
      <c r="C121" s="36" t="s">
        <v>213</v>
      </c>
      <c r="D121" s="36" t="s">
        <v>214</v>
      </c>
      <c r="E121" s="37"/>
      <c r="F121" s="37"/>
      <c r="G121" s="38"/>
    </row>
    <row r="122" spans="1:7" ht="150" customHeight="1" x14ac:dyDescent="0.35">
      <c r="A122" s="34" t="s">
        <v>215</v>
      </c>
      <c r="B122" s="39" t="s">
        <v>216</v>
      </c>
      <c r="C122" s="36" t="s">
        <v>217</v>
      </c>
      <c r="D122" s="36" t="s">
        <v>85</v>
      </c>
      <c r="E122" s="37"/>
      <c r="F122" s="37"/>
      <c r="G122" s="38"/>
    </row>
    <row r="123" spans="1:7" ht="150" customHeight="1" x14ac:dyDescent="0.35">
      <c r="A123" s="34" t="s">
        <v>218</v>
      </c>
      <c r="B123" s="39" t="s">
        <v>219</v>
      </c>
      <c r="C123" s="39" t="s">
        <v>220</v>
      </c>
      <c r="D123" s="36" t="s">
        <v>221</v>
      </c>
      <c r="E123" s="37"/>
      <c r="F123" s="37"/>
      <c r="G123" s="38"/>
    </row>
    <row r="124" spans="1:7" ht="150" customHeight="1" x14ac:dyDescent="0.35">
      <c r="A124" s="34" t="s">
        <v>222</v>
      </c>
      <c r="B124" s="39" t="s">
        <v>223</v>
      </c>
      <c r="C124" s="36" t="s">
        <v>23</v>
      </c>
      <c r="D124" s="36" t="s">
        <v>16</v>
      </c>
      <c r="E124" s="37"/>
      <c r="F124" s="37"/>
      <c r="G124" s="38"/>
    </row>
    <row r="125" spans="1:7" ht="150" customHeight="1" x14ac:dyDescent="0.35">
      <c r="A125" s="34" t="s">
        <v>224</v>
      </c>
      <c r="B125" s="39" t="s">
        <v>225</v>
      </c>
      <c r="C125" s="36" t="s">
        <v>23</v>
      </c>
      <c r="D125" s="36" t="s">
        <v>16</v>
      </c>
      <c r="E125" s="37"/>
      <c r="F125" s="37"/>
      <c r="G125" s="38"/>
    </row>
    <row r="126" spans="1:7" ht="150" customHeight="1" x14ac:dyDescent="0.35">
      <c r="A126" s="34" t="s">
        <v>226</v>
      </c>
      <c r="B126" s="39" t="s">
        <v>227</v>
      </c>
      <c r="C126" s="39" t="s">
        <v>220</v>
      </c>
      <c r="D126" s="36" t="s">
        <v>85</v>
      </c>
      <c r="E126" s="37"/>
      <c r="F126" s="37"/>
      <c r="G126" s="38"/>
    </row>
    <row r="127" spans="1:7" ht="150" customHeight="1" x14ac:dyDescent="0.35">
      <c r="A127" s="34" t="s">
        <v>228</v>
      </c>
      <c r="B127" s="39" t="s">
        <v>229</v>
      </c>
      <c r="C127" s="39" t="s">
        <v>220</v>
      </c>
      <c r="D127" s="36" t="s">
        <v>85</v>
      </c>
      <c r="E127" s="37"/>
      <c r="F127" s="37"/>
      <c r="G127" s="38"/>
    </row>
    <row r="128" spans="1:7" ht="35.1" customHeight="1" x14ac:dyDescent="0.25">
      <c r="A128" s="288" t="s">
        <v>5</v>
      </c>
      <c r="B128" s="289" t="s">
        <v>211</v>
      </c>
      <c r="C128" s="289" t="s">
        <v>7</v>
      </c>
      <c r="D128" s="253" t="s">
        <v>8</v>
      </c>
      <c r="E128" s="289" t="s">
        <v>9</v>
      </c>
      <c r="F128" s="289"/>
      <c r="G128" s="290" t="s">
        <v>10</v>
      </c>
    </row>
    <row r="129" spans="1:7" ht="35.1" customHeight="1" x14ac:dyDescent="0.25">
      <c r="A129" s="288"/>
      <c r="B129" s="289"/>
      <c r="C129" s="289"/>
      <c r="D129" s="289"/>
      <c r="E129" s="33" t="s">
        <v>11</v>
      </c>
      <c r="F129" s="33" t="s">
        <v>12</v>
      </c>
      <c r="G129" s="290"/>
    </row>
    <row r="130" spans="1:7" ht="150" customHeight="1" x14ac:dyDescent="0.35">
      <c r="A130" s="34" t="s">
        <v>230</v>
      </c>
      <c r="B130" s="35" t="s">
        <v>231</v>
      </c>
      <c r="C130" s="36" t="s">
        <v>232</v>
      </c>
      <c r="D130" s="36" t="s">
        <v>85</v>
      </c>
      <c r="E130" s="37"/>
      <c r="F130" s="37"/>
      <c r="G130" s="38"/>
    </row>
    <row r="131" spans="1:7" ht="150" customHeight="1" x14ac:dyDescent="0.35">
      <c r="A131" s="34" t="s">
        <v>233</v>
      </c>
      <c r="B131" s="35" t="s">
        <v>234</v>
      </c>
      <c r="C131" s="36" t="s">
        <v>217</v>
      </c>
      <c r="D131" s="50" t="s">
        <v>235</v>
      </c>
      <c r="E131" s="37"/>
      <c r="F131" s="37"/>
      <c r="G131" s="38"/>
    </row>
    <row r="132" spans="1:7" ht="150" customHeight="1" x14ac:dyDescent="0.35">
      <c r="A132" s="34" t="s">
        <v>236</v>
      </c>
      <c r="B132" s="39" t="s">
        <v>237</v>
      </c>
      <c r="C132" s="36" t="s">
        <v>23</v>
      </c>
      <c r="D132" s="36" t="s">
        <v>85</v>
      </c>
      <c r="E132" s="37"/>
      <c r="F132" s="37"/>
      <c r="G132" s="38"/>
    </row>
    <row r="133" spans="1:7" ht="150" customHeight="1" x14ac:dyDescent="0.35">
      <c r="A133" s="34" t="s">
        <v>238</v>
      </c>
      <c r="B133" s="39" t="s">
        <v>239</v>
      </c>
      <c r="C133" s="36" t="s">
        <v>217</v>
      </c>
      <c r="D133" s="36" t="s">
        <v>85</v>
      </c>
      <c r="E133" s="37"/>
      <c r="F133" s="37"/>
      <c r="G133" s="38"/>
    </row>
    <row r="134" spans="1:7" ht="150" customHeight="1" x14ac:dyDescent="0.35">
      <c r="A134" s="34" t="s">
        <v>240</v>
      </c>
      <c r="B134" s="39" t="s">
        <v>241</v>
      </c>
      <c r="C134" s="36" t="s">
        <v>232</v>
      </c>
      <c r="D134" s="36" t="s">
        <v>85</v>
      </c>
      <c r="E134" s="37"/>
      <c r="F134" s="37"/>
      <c r="G134" s="38"/>
    </row>
    <row r="135" spans="1:7" ht="150" customHeight="1" x14ac:dyDescent="0.35">
      <c r="A135" s="34" t="s">
        <v>242</v>
      </c>
      <c r="B135" s="39" t="s">
        <v>243</v>
      </c>
      <c r="C135" s="36" t="s">
        <v>217</v>
      </c>
      <c r="D135" s="36" t="s">
        <v>16</v>
      </c>
      <c r="E135" s="37"/>
      <c r="F135" s="37"/>
      <c r="G135" s="38"/>
    </row>
    <row r="136" spans="1:7" ht="150" customHeight="1" x14ac:dyDescent="0.35">
      <c r="A136" s="34" t="s">
        <v>261</v>
      </c>
      <c r="B136" s="42" t="s">
        <v>294</v>
      </c>
      <c r="C136" s="43"/>
      <c r="D136" s="43"/>
      <c r="E136" s="44"/>
      <c r="F136" s="44"/>
      <c r="G136" s="38"/>
    </row>
    <row r="137" spans="1:7" ht="75" customHeight="1" x14ac:dyDescent="0.35">
      <c r="A137" s="272" t="s">
        <v>62</v>
      </c>
      <c r="B137" s="273"/>
      <c r="C137" s="273"/>
      <c r="D137" s="273"/>
      <c r="E137" s="287">
        <f>SUM(E121:E135)</f>
        <v>0</v>
      </c>
      <c r="F137" s="287"/>
      <c r="G137" s="38"/>
    </row>
    <row r="138" spans="1:7" ht="35.1" customHeight="1" x14ac:dyDescent="0.25">
      <c r="A138" s="288" t="s">
        <v>5</v>
      </c>
      <c r="B138" s="289" t="s">
        <v>244</v>
      </c>
      <c r="C138" s="289" t="s">
        <v>7</v>
      </c>
      <c r="D138" s="253" t="s">
        <v>8</v>
      </c>
      <c r="E138" s="289" t="s">
        <v>9</v>
      </c>
      <c r="F138" s="289"/>
      <c r="G138" s="290" t="s">
        <v>10</v>
      </c>
    </row>
    <row r="139" spans="1:7" ht="35.1" customHeight="1" x14ac:dyDescent="0.25">
      <c r="A139" s="288"/>
      <c r="B139" s="289"/>
      <c r="C139" s="289"/>
      <c r="D139" s="289"/>
      <c r="E139" s="33" t="s">
        <v>11</v>
      </c>
      <c r="F139" s="33" t="s">
        <v>12</v>
      </c>
      <c r="G139" s="290"/>
    </row>
    <row r="140" spans="1:7" ht="150" customHeight="1" x14ac:dyDescent="0.35">
      <c r="A140" s="34" t="s">
        <v>245</v>
      </c>
      <c r="B140" s="35" t="s">
        <v>307</v>
      </c>
      <c r="C140" s="36" t="s">
        <v>110</v>
      </c>
      <c r="D140" s="36" t="s">
        <v>85</v>
      </c>
      <c r="E140" s="37"/>
      <c r="F140" s="37"/>
      <c r="G140" s="38"/>
    </row>
    <row r="141" spans="1:7" ht="150" customHeight="1" x14ac:dyDescent="0.35">
      <c r="A141" s="34" t="s">
        <v>246</v>
      </c>
      <c r="B141" s="35" t="s">
        <v>295</v>
      </c>
      <c r="C141" s="36" t="s">
        <v>110</v>
      </c>
      <c r="D141" s="36" t="s">
        <v>85</v>
      </c>
      <c r="E141" s="37"/>
      <c r="F141" s="37"/>
      <c r="G141" s="38"/>
    </row>
    <row r="142" spans="1:7" ht="150" customHeight="1" x14ac:dyDescent="0.35">
      <c r="A142" s="34" t="s">
        <v>247</v>
      </c>
      <c r="B142" s="35" t="s">
        <v>296</v>
      </c>
      <c r="C142" s="36" t="s">
        <v>248</v>
      </c>
      <c r="D142" s="36" t="s">
        <v>85</v>
      </c>
      <c r="E142" s="37"/>
      <c r="F142" s="37"/>
      <c r="G142" s="38"/>
    </row>
    <row r="143" spans="1:7" ht="150" customHeight="1" x14ac:dyDescent="0.35">
      <c r="A143" s="34" t="s">
        <v>249</v>
      </c>
      <c r="B143" s="39" t="s">
        <v>250</v>
      </c>
      <c r="C143" s="36" t="s">
        <v>248</v>
      </c>
      <c r="D143" s="36" t="s">
        <v>85</v>
      </c>
      <c r="E143" s="37"/>
      <c r="F143" s="37"/>
      <c r="G143" s="38"/>
    </row>
    <row r="144" spans="1:7" ht="150" customHeight="1" x14ac:dyDescent="0.35">
      <c r="A144" s="34" t="s">
        <v>251</v>
      </c>
      <c r="B144" s="39" t="s">
        <v>252</v>
      </c>
      <c r="C144" s="36" t="s">
        <v>248</v>
      </c>
      <c r="D144" s="36" t="s">
        <v>85</v>
      </c>
      <c r="E144" s="37"/>
      <c r="F144" s="37"/>
      <c r="G144" s="38"/>
    </row>
    <row r="145" spans="1:7" ht="150" customHeight="1" x14ac:dyDescent="0.35">
      <c r="A145" s="34" t="s">
        <v>253</v>
      </c>
      <c r="B145" s="39" t="s">
        <v>254</v>
      </c>
      <c r="C145" s="36" t="s">
        <v>248</v>
      </c>
      <c r="D145" s="36" t="s">
        <v>85</v>
      </c>
      <c r="E145" s="37"/>
      <c r="F145" s="37"/>
      <c r="G145" s="38"/>
    </row>
    <row r="146" spans="1:7" ht="150" customHeight="1" x14ac:dyDescent="0.35">
      <c r="A146" s="34" t="s">
        <v>255</v>
      </c>
      <c r="B146" s="39" t="s">
        <v>256</v>
      </c>
      <c r="C146" s="36" t="s">
        <v>248</v>
      </c>
      <c r="D146" s="36" t="s">
        <v>85</v>
      </c>
      <c r="E146" s="37"/>
      <c r="F146" s="37"/>
      <c r="G146" s="38"/>
    </row>
    <row r="147" spans="1:7" ht="150" customHeight="1" x14ac:dyDescent="0.35">
      <c r="A147" s="34" t="s">
        <v>257</v>
      </c>
      <c r="B147" s="39" t="s">
        <v>297</v>
      </c>
      <c r="C147" s="36" t="s">
        <v>110</v>
      </c>
      <c r="D147" s="36" t="s">
        <v>85</v>
      </c>
      <c r="E147" s="37"/>
      <c r="F147" s="37"/>
      <c r="G147" s="38"/>
    </row>
    <row r="148" spans="1:7" ht="150" customHeight="1" x14ac:dyDescent="0.35">
      <c r="A148" s="34" t="s">
        <v>852</v>
      </c>
      <c r="B148" s="42" t="s">
        <v>259</v>
      </c>
      <c r="C148" s="51"/>
      <c r="D148" s="51"/>
      <c r="E148" s="44"/>
      <c r="F148" s="44"/>
      <c r="G148" s="38"/>
    </row>
    <row r="149" spans="1:7" ht="50.1" customHeight="1" x14ac:dyDescent="0.35">
      <c r="A149" s="272" t="s">
        <v>62</v>
      </c>
      <c r="B149" s="273"/>
      <c r="C149" s="273"/>
      <c r="D149" s="273"/>
      <c r="E149" s="291">
        <f>SUM(E140:E147)</f>
        <v>0</v>
      </c>
      <c r="F149" s="291"/>
      <c r="G149" s="38"/>
    </row>
    <row r="150" spans="1:7" ht="50.1" customHeight="1" x14ac:dyDescent="0.25">
      <c r="A150" s="272" t="s">
        <v>262</v>
      </c>
      <c r="B150" s="273"/>
      <c r="C150" s="273"/>
      <c r="D150" s="273"/>
      <c r="E150" s="291">
        <f>SUM(E36,E46,E56,E76,E93,E104,E118,E137,E149)</f>
        <v>0</v>
      </c>
      <c r="F150" s="291"/>
      <c r="G150" s="78">
        <f>SUM(E150/93)</f>
        <v>0</v>
      </c>
    </row>
    <row r="151" spans="1:7" ht="50.1" customHeight="1" x14ac:dyDescent="0.25">
      <c r="A151" s="272" t="s">
        <v>263</v>
      </c>
      <c r="B151" s="273"/>
      <c r="C151" s="273"/>
      <c r="D151" s="273"/>
      <c r="E151" s="291">
        <f>SUM(E9,E10,E12,E31,E39,E40,E59,E60,E61,E79,E80,E96,E97,E98,E99,E100,E101,E102,E103,E108,E109,E110,E111,E130,E131,E140,E141,E142)</f>
        <v>0</v>
      </c>
      <c r="F151" s="291"/>
      <c r="G151" s="78">
        <f>SUM(E151/28)</f>
        <v>0</v>
      </c>
    </row>
    <row r="152" spans="1:7" ht="50.1" customHeight="1" x14ac:dyDescent="0.25">
      <c r="A152" s="272" t="s">
        <v>264</v>
      </c>
      <c r="B152" s="273"/>
      <c r="C152" s="273"/>
      <c r="D152" s="273"/>
      <c r="E152" s="291">
        <f>SUM(E96,E97,E98,E99,E101,E102,E131)</f>
        <v>0</v>
      </c>
      <c r="F152" s="291"/>
      <c r="G152" s="78">
        <f>SUM(E152/7)</f>
        <v>0</v>
      </c>
    </row>
    <row r="153" spans="1:7" ht="50.1" customHeight="1" x14ac:dyDescent="0.25">
      <c r="A153" s="277" t="s">
        <v>265</v>
      </c>
      <c r="B153" s="278"/>
      <c r="C153" s="278"/>
      <c r="D153" s="278"/>
      <c r="E153" s="278"/>
      <c r="F153" s="278"/>
      <c r="G153" s="279"/>
    </row>
    <row r="154" spans="1:7" ht="150" customHeight="1" x14ac:dyDescent="0.25">
      <c r="A154" s="54" t="s">
        <v>857</v>
      </c>
      <c r="B154" s="55" t="s">
        <v>266</v>
      </c>
      <c r="C154" s="270" t="s">
        <v>267</v>
      </c>
      <c r="D154" s="270"/>
      <c r="E154" s="270"/>
      <c r="F154" s="270"/>
      <c r="G154" s="271"/>
    </row>
    <row r="155" spans="1:7" ht="150" customHeight="1" x14ac:dyDescent="0.25">
      <c r="A155" s="57" t="s">
        <v>858</v>
      </c>
      <c r="B155" s="58" t="s">
        <v>268</v>
      </c>
      <c r="C155" s="275" t="s">
        <v>269</v>
      </c>
      <c r="D155" s="275"/>
      <c r="E155" s="275"/>
      <c r="F155" s="275"/>
      <c r="G155" s="276"/>
    </row>
    <row r="156" spans="1:7" ht="150" customHeight="1" x14ac:dyDescent="0.25">
      <c r="A156" s="60" t="s">
        <v>859</v>
      </c>
      <c r="B156" s="55" t="s">
        <v>270</v>
      </c>
      <c r="C156" s="270" t="s">
        <v>271</v>
      </c>
      <c r="D156" s="270"/>
      <c r="E156" s="270"/>
      <c r="F156" s="270"/>
      <c r="G156" s="271"/>
    </row>
    <row r="157" spans="1:7" ht="150" customHeight="1" x14ac:dyDescent="0.25">
      <c r="A157" s="61" t="s">
        <v>860</v>
      </c>
      <c r="B157" s="58" t="s">
        <v>272</v>
      </c>
      <c r="C157" s="275" t="s">
        <v>273</v>
      </c>
      <c r="D157" s="275"/>
      <c r="E157" s="275"/>
      <c r="F157" s="275"/>
      <c r="G157" s="276"/>
    </row>
    <row r="158" spans="1:7" ht="50.1" customHeight="1" x14ac:dyDescent="0.25">
      <c r="A158" s="284" t="s">
        <v>274</v>
      </c>
      <c r="B158" s="285"/>
      <c r="C158" s="285"/>
      <c r="D158" s="285"/>
      <c r="E158" s="285"/>
      <c r="F158" s="285"/>
      <c r="G158" s="286"/>
    </row>
    <row r="159" spans="1:7" ht="150" customHeight="1" x14ac:dyDescent="0.25">
      <c r="A159" s="62" t="s">
        <v>275</v>
      </c>
      <c r="B159" s="280" t="s">
        <v>276</v>
      </c>
      <c r="C159" s="280"/>
      <c r="D159" s="280"/>
      <c r="E159" s="280"/>
      <c r="F159" s="280"/>
      <c r="G159" s="281"/>
    </row>
    <row r="160" spans="1:7" ht="150" customHeight="1" x14ac:dyDescent="0.25">
      <c r="A160" s="63" t="s">
        <v>277</v>
      </c>
      <c r="B160" s="280" t="s">
        <v>278</v>
      </c>
      <c r="C160" s="280"/>
      <c r="D160" s="280"/>
      <c r="E160" s="280"/>
      <c r="F160" s="280"/>
      <c r="G160" s="281"/>
    </row>
    <row r="161" spans="1:7" ht="150" customHeight="1" thickBot="1" x14ac:dyDescent="0.3">
      <c r="A161" s="64" t="s">
        <v>279</v>
      </c>
      <c r="B161" s="282" t="s">
        <v>280</v>
      </c>
      <c r="C161" s="282"/>
      <c r="D161" s="282"/>
      <c r="E161" s="282"/>
      <c r="F161" s="282"/>
      <c r="G161" s="283"/>
    </row>
    <row r="162" spans="1:7" x14ac:dyDescent="0.25">
      <c r="A162" s="3"/>
      <c r="B162" s="3"/>
      <c r="C162" s="3"/>
      <c r="D162" s="3"/>
      <c r="E162" s="3"/>
      <c r="F162" s="3"/>
      <c r="G162" s="3"/>
    </row>
    <row r="163" spans="1:7" x14ac:dyDescent="0.25">
      <c r="A163" s="1"/>
      <c r="B163" s="1"/>
      <c r="C163" s="1"/>
      <c r="D163" s="1"/>
      <c r="E163" s="1"/>
      <c r="F163" s="1"/>
      <c r="G163" s="1"/>
    </row>
    <row r="164" spans="1:7" x14ac:dyDescent="0.25">
      <c r="A164" s="1"/>
      <c r="B164" s="1"/>
      <c r="C164" s="1"/>
      <c r="D164" s="1"/>
      <c r="E164" s="1"/>
      <c r="F164" s="1"/>
      <c r="G164" s="1"/>
    </row>
    <row r="165" spans="1:7" x14ac:dyDescent="0.25">
      <c r="A165" s="1"/>
      <c r="B165" s="1"/>
      <c r="C165" s="1"/>
      <c r="D165" s="1"/>
      <c r="E165" s="1"/>
      <c r="F165" s="1"/>
      <c r="G165" s="1"/>
    </row>
    <row r="166" spans="1:7" x14ac:dyDescent="0.25">
      <c r="A166" s="1"/>
      <c r="B166" s="1"/>
      <c r="C166" s="1"/>
      <c r="D166" s="1"/>
      <c r="E166" s="1"/>
      <c r="F166" s="1"/>
      <c r="G166" s="1"/>
    </row>
    <row r="167" spans="1:7" x14ac:dyDescent="0.25">
      <c r="A167" s="1"/>
      <c r="B167" s="1"/>
      <c r="C167" s="1"/>
      <c r="D167" s="1"/>
      <c r="E167" s="1"/>
      <c r="F167" s="1"/>
      <c r="G167" s="1"/>
    </row>
    <row r="168" spans="1:7" x14ac:dyDescent="0.25">
      <c r="A168" s="1"/>
      <c r="B168" s="1"/>
      <c r="C168" s="1"/>
      <c r="D168" s="1"/>
      <c r="E168" s="1"/>
      <c r="F168" s="1"/>
      <c r="G168" s="1"/>
    </row>
    <row r="169" spans="1:7" x14ac:dyDescent="0.25">
      <c r="A169" s="1"/>
      <c r="B169" s="1"/>
      <c r="C169" s="1"/>
      <c r="D169" s="1"/>
      <c r="E169" s="1"/>
      <c r="F169" s="1"/>
      <c r="G169" s="1"/>
    </row>
  </sheetData>
  <sheetProtection selectLockedCells="1"/>
  <mergeCells count="123">
    <mergeCell ref="C157:G157"/>
    <mergeCell ref="A158:G158"/>
    <mergeCell ref="B159:G159"/>
    <mergeCell ref="B160:G160"/>
    <mergeCell ref="B161:G161"/>
    <mergeCell ref="A137:D137"/>
    <mergeCell ref="E137:F137"/>
    <mergeCell ref="A138:A139"/>
    <mergeCell ref="B138:B139"/>
    <mergeCell ref="C138:C139"/>
    <mergeCell ref="D138:D139"/>
    <mergeCell ref="E138:F138"/>
    <mergeCell ref="G138:G139"/>
    <mergeCell ref="C156:G156"/>
    <mergeCell ref="A149:D149"/>
    <mergeCell ref="E149:F149"/>
    <mergeCell ref="A150:D150"/>
    <mergeCell ref="E150:F150"/>
    <mergeCell ref="A151:D151"/>
    <mergeCell ref="E151:F151"/>
    <mergeCell ref="A152:D152"/>
    <mergeCell ref="E152:F152"/>
    <mergeCell ref="A153:G153"/>
    <mergeCell ref="C154:G154"/>
    <mergeCell ref="A93:D93"/>
    <mergeCell ref="E93:F93"/>
    <mergeCell ref="A87:A88"/>
    <mergeCell ref="B87:B88"/>
    <mergeCell ref="C87:C88"/>
    <mergeCell ref="D87:D88"/>
    <mergeCell ref="E87:F87"/>
    <mergeCell ref="C155:G155"/>
    <mergeCell ref="E105:F105"/>
    <mergeCell ref="G105:G106"/>
    <mergeCell ref="A118:D118"/>
    <mergeCell ref="E118:F118"/>
    <mergeCell ref="A119:A120"/>
    <mergeCell ref="B119:B120"/>
    <mergeCell ref="C119:C120"/>
    <mergeCell ref="D119:D120"/>
    <mergeCell ref="E119:F119"/>
    <mergeCell ref="G119:G120"/>
    <mergeCell ref="A128:A129"/>
    <mergeCell ref="B128:B129"/>
    <mergeCell ref="C128:C129"/>
    <mergeCell ref="D128:D129"/>
    <mergeCell ref="E128:F128"/>
    <mergeCell ref="G128:G129"/>
    <mergeCell ref="G57:G58"/>
    <mergeCell ref="A76:D76"/>
    <mergeCell ref="E76:F76"/>
    <mergeCell ref="B68:B69"/>
    <mergeCell ref="C68:C69"/>
    <mergeCell ref="D68:D69"/>
    <mergeCell ref="E68:F68"/>
    <mergeCell ref="G68:G69"/>
    <mergeCell ref="A77:A78"/>
    <mergeCell ref="B77:B78"/>
    <mergeCell ref="C77:C78"/>
    <mergeCell ref="D77:D78"/>
    <mergeCell ref="E77:F77"/>
    <mergeCell ref="G77:G78"/>
    <mergeCell ref="A68:A69"/>
    <mergeCell ref="G7:G8"/>
    <mergeCell ref="A1:G1"/>
    <mergeCell ref="A2:G2"/>
    <mergeCell ref="A3:G3"/>
    <mergeCell ref="A4:G4"/>
    <mergeCell ref="A5:G5"/>
    <mergeCell ref="A6:G6"/>
    <mergeCell ref="A7:A8"/>
    <mergeCell ref="B7:B8"/>
    <mergeCell ref="C7:C8"/>
    <mergeCell ref="D7:D8"/>
    <mergeCell ref="E7:F7"/>
    <mergeCell ref="G16:G17"/>
    <mergeCell ref="A25:A26"/>
    <mergeCell ref="B25:B26"/>
    <mergeCell ref="C25:C26"/>
    <mergeCell ref="D25:D26"/>
    <mergeCell ref="E25:F25"/>
    <mergeCell ref="G25:G26"/>
    <mergeCell ref="A16:A17"/>
    <mergeCell ref="B16:B17"/>
    <mergeCell ref="C16:C17"/>
    <mergeCell ref="D16:D17"/>
    <mergeCell ref="E16:F16"/>
    <mergeCell ref="A94:A95"/>
    <mergeCell ref="B94:B95"/>
    <mergeCell ref="C94:C95"/>
    <mergeCell ref="D94:D95"/>
    <mergeCell ref="E94:F94"/>
    <mergeCell ref="G94:G95"/>
    <mergeCell ref="A104:D104"/>
    <mergeCell ref="E104:F104"/>
    <mergeCell ref="A105:A106"/>
    <mergeCell ref="B105:B106"/>
    <mergeCell ref="C105:C106"/>
    <mergeCell ref="D105:D106"/>
    <mergeCell ref="A36:D36"/>
    <mergeCell ref="E36:F36"/>
    <mergeCell ref="A37:A38"/>
    <mergeCell ref="B37:B38"/>
    <mergeCell ref="C37:C38"/>
    <mergeCell ref="D37:D38"/>
    <mergeCell ref="E37:F37"/>
    <mergeCell ref="G87:G88"/>
    <mergeCell ref="G37:G38"/>
    <mergeCell ref="A46:D46"/>
    <mergeCell ref="E46:F46"/>
    <mergeCell ref="A47:A48"/>
    <mergeCell ref="B47:B48"/>
    <mergeCell ref="C47:C48"/>
    <mergeCell ref="D47:D48"/>
    <mergeCell ref="E47:F47"/>
    <mergeCell ref="G47:G48"/>
    <mergeCell ref="A56:D56"/>
    <mergeCell ref="E56:F56"/>
    <mergeCell ref="A57:A58"/>
    <mergeCell ref="B57:B58"/>
    <mergeCell ref="C57:C58"/>
    <mergeCell ref="D57:D58"/>
    <mergeCell ref="E57:F57"/>
  </mergeCells>
  <conditionalFormatting sqref="E150:F150">
    <cfRule type="cellIs" dxfId="23" priority="5" operator="lessThanOrEqual">
      <formula>50</formula>
    </cfRule>
    <cfRule type="cellIs" dxfId="22" priority="6" operator="between">
      <formula>51</formula>
      <formula>64</formula>
    </cfRule>
    <cfRule type="cellIs" dxfId="21" priority="7" operator="between">
      <formula>65</formula>
      <formula>78</formula>
    </cfRule>
    <cfRule type="cellIs" dxfId="20" priority="8" operator="greaterThanOrEqual">
      <formula>79</formula>
    </cfRule>
  </conditionalFormatting>
  <conditionalFormatting sqref="E151:F151">
    <cfRule type="cellIs" dxfId="19" priority="1" operator="lessThanOrEqual">
      <formula>15</formula>
    </cfRule>
    <cfRule type="cellIs" dxfId="18" priority="2" operator="between">
      <formula>16</formula>
      <formula>19</formula>
    </cfRule>
    <cfRule type="cellIs" dxfId="17" priority="3" operator="between">
      <formula>20</formula>
      <formula>23</formula>
    </cfRule>
    <cfRule type="cellIs" dxfId="16" priority="4" operator="greaterThanOrEqual">
      <formula>24</formula>
    </cfRule>
  </conditionalFormatting>
  <pageMargins left="0.7" right="0.7" top="0.75" bottom="0.75" header="0.3" footer="0.3"/>
  <pageSetup scale="28" fitToHeight="0" orientation="landscape" r:id="rId1"/>
  <headerFooter>
    <oddHeader>&amp;C&amp;"Arial,Regular"&amp;18FY24 ACES FMAT SCORECARD CHECKLIST
FULL FOOD SERVICE/CONTRACTED
v1</oddHeader>
    <oddFooter>&amp;C&amp;"Arial,Regular"&amp;18&amp;P</oddFooter>
  </headerFooter>
  <rowBreaks count="14" manualBreakCount="14">
    <brk id="15" max="16383" man="1"/>
    <brk id="24" max="16383" man="1"/>
    <brk id="36" max="16383" man="1"/>
    <brk id="46" max="16383" man="1"/>
    <brk id="56" max="16383" man="1"/>
    <brk id="67" max="16383" man="1"/>
    <brk id="76" max="16383" man="1"/>
    <brk id="86" max="16383" man="1"/>
    <brk id="93" max="16383" man="1"/>
    <brk id="104" max="16383" man="1"/>
    <brk id="118" max="16383" man="1"/>
    <brk id="127" max="16383" man="1"/>
    <brk id="137" max="16383" man="1"/>
    <brk id="1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55C03-DAE6-40CF-84E1-4631B37048EC}">
  <dimension ref="A1:G127"/>
  <sheetViews>
    <sheetView view="pageBreakPreview" topLeftCell="A4" zoomScale="40" zoomScaleNormal="80" zoomScaleSheetLayoutView="40" zoomScalePageLayoutView="40" workbookViewId="0">
      <selection activeCell="A115" sqref="A115"/>
    </sheetView>
  </sheetViews>
  <sheetFormatPr defaultRowHeight="15" x14ac:dyDescent="0.25"/>
  <cols>
    <col min="1" max="1" width="23.5703125" customWidth="1"/>
    <col min="2" max="2" width="146.42578125" customWidth="1"/>
    <col min="3" max="3" width="35.42578125" customWidth="1"/>
    <col min="4" max="4" width="47.42578125" customWidth="1"/>
    <col min="5" max="6" width="20.7109375" customWidth="1"/>
    <col min="7" max="7" width="176.42578125" customWidth="1"/>
  </cols>
  <sheetData>
    <row r="1" spans="1:7" ht="50.1" customHeight="1" x14ac:dyDescent="0.25">
      <c r="A1" s="292" t="s">
        <v>0</v>
      </c>
      <c r="B1" s="293"/>
      <c r="C1" s="293"/>
      <c r="D1" s="293"/>
      <c r="E1" s="293"/>
      <c r="F1" s="293"/>
      <c r="G1" s="294"/>
    </row>
    <row r="2" spans="1:7" ht="50.1" customHeight="1" x14ac:dyDescent="0.25">
      <c r="A2" s="301" t="s">
        <v>1</v>
      </c>
      <c r="B2" s="302"/>
      <c r="C2" s="302"/>
      <c r="D2" s="302"/>
      <c r="E2" s="302"/>
      <c r="F2" s="302"/>
      <c r="G2" s="303"/>
    </row>
    <row r="3" spans="1:7" ht="50.1" customHeight="1" x14ac:dyDescent="0.25">
      <c r="A3" s="301" t="s">
        <v>2</v>
      </c>
      <c r="B3" s="302"/>
      <c r="C3" s="302"/>
      <c r="D3" s="302"/>
      <c r="E3" s="302"/>
      <c r="F3" s="302"/>
      <c r="G3" s="303"/>
    </row>
    <row r="4" spans="1:7" ht="50.1" customHeight="1" x14ac:dyDescent="0.25">
      <c r="A4" s="304" t="s">
        <v>283</v>
      </c>
      <c r="B4" s="305"/>
      <c r="C4" s="305"/>
      <c r="D4" s="305"/>
      <c r="E4" s="305"/>
      <c r="F4" s="305"/>
      <c r="G4" s="306"/>
    </row>
    <row r="5" spans="1:7" ht="50.1" customHeight="1" x14ac:dyDescent="0.25">
      <c r="A5" s="301" t="s">
        <v>3</v>
      </c>
      <c r="B5" s="302"/>
      <c r="C5" s="302"/>
      <c r="D5" s="302"/>
      <c r="E5" s="302"/>
      <c r="F5" s="302"/>
      <c r="G5" s="303"/>
    </row>
    <row r="6" spans="1:7" ht="50.1" customHeight="1" x14ac:dyDescent="0.25">
      <c r="A6" s="304" t="s">
        <v>4</v>
      </c>
      <c r="B6" s="305"/>
      <c r="C6" s="305"/>
      <c r="D6" s="305"/>
      <c r="E6" s="305"/>
      <c r="F6" s="305"/>
      <c r="G6" s="306"/>
    </row>
    <row r="7" spans="1:7" ht="35.1" customHeight="1" x14ac:dyDescent="0.25">
      <c r="A7" s="288" t="s">
        <v>5</v>
      </c>
      <c r="B7" s="289" t="s">
        <v>6</v>
      </c>
      <c r="C7" s="289" t="s">
        <v>7</v>
      </c>
      <c r="D7" s="253" t="s">
        <v>8</v>
      </c>
      <c r="E7" s="289" t="s">
        <v>9</v>
      </c>
      <c r="F7" s="289"/>
      <c r="G7" s="290" t="s">
        <v>10</v>
      </c>
    </row>
    <row r="8" spans="1:7" ht="35.1" customHeight="1" x14ac:dyDescent="0.25">
      <c r="A8" s="288"/>
      <c r="B8" s="289"/>
      <c r="C8" s="289"/>
      <c r="D8" s="289"/>
      <c r="E8" s="33" t="s">
        <v>11</v>
      </c>
      <c r="F8" s="33" t="s">
        <v>12</v>
      </c>
      <c r="G8" s="290"/>
    </row>
    <row r="9" spans="1:7" ht="150" customHeight="1" x14ac:dyDescent="0.35">
      <c r="A9" s="34" t="s">
        <v>60</v>
      </c>
      <c r="B9" s="42" t="s">
        <v>61</v>
      </c>
      <c r="C9" s="43"/>
      <c r="D9" s="43"/>
      <c r="E9" s="44"/>
      <c r="F9" s="44"/>
      <c r="G9" s="38"/>
    </row>
    <row r="10" spans="1:7" ht="35.1" customHeight="1" x14ac:dyDescent="0.25">
      <c r="A10" s="288" t="s">
        <v>5</v>
      </c>
      <c r="B10" s="289" t="s">
        <v>63</v>
      </c>
      <c r="C10" s="289" t="s">
        <v>7</v>
      </c>
      <c r="D10" s="253" t="s">
        <v>8</v>
      </c>
      <c r="E10" s="289" t="s">
        <v>9</v>
      </c>
      <c r="F10" s="289"/>
      <c r="G10" s="290" t="s">
        <v>10</v>
      </c>
    </row>
    <row r="11" spans="1:7" ht="35.1" customHeight="1" x14ac:dyDescent="0.25">
      <c r="A11" s="288"/>
      <c r="B11" s="289"/>
      <c r="C11" s="289"/>
      <c r="D11" s="289"/>
      <c r="E11" s="33" t="s">
        <v>11</v>
      </c>
      <c r="F11" s="33" t="s">
        <v>12</v>
      </c>
      <c r="G11" s="290"/>
    </row>
    <row r="12" spans="1:7" ht="150" customHeight="1" x14ac:dyDescent="0.25">
      <c r="A12" s="34"/>
      <c r="B12" s="79" t="s">
        <v>281</v>
      </c>
      <c r="C12" s="47"/>
      <c r="D12" s="36"/>
      <c r="E12" s="37"/>
      <c r="F12" s="37"/>
      <c r="G12" s="46"/>
    </row>
    <row r="13" spans="1:7" ht="35.1" customHeight="1" x14ac:dyDescent="0.25">
      <c r="A13" s="288" t="s">
        <v>5</v>
      </c>
      <c r="B13" s="289" t="s">
        <v>78</v>
      </c>
      <c r="C13" s="289" t="s">
        <v>7</v>
      </c>
      <c r="D13" s="253" t="s">
        <v>8</v>
      </c>
      <c r="E13" s="289" t="s">
        <v>9</v>
      </c>
      <c r="F13" s="289"/>
      <c r="G13" s="290" t="s">
        <v>10</v>
      </c>
    </row>
    <row r="14" spans="1:7" ht="35.1" customHeight="1" x14ac:dyDescent="0.25">
      <c r="A14" s="288"/>
      <c r="B14" s="289"/>
      <c r="C14" s="289"/>
      <c r="D14" s="289"/>
      <c r="E14" s="33" t="s">
        <v>11</v>
      </c>
      <c r="F14" s="33" t="s">
        <v>12</v>
      </c>
      <c r="G14" s="290"/>
    </row>
    <row r="15" spans="1:7" ht="150" customHeight="1" x14ac:dyDescent="0.35">
      <c r="A15" s="34" t="s">
        <v>82</v>
      </c>
      <c r="B15" s="39" t="s">
        <v>83</v>
      </c>
      <c r="C15" s="47" t="s">
        <v>84</v>
      </c>
      <c r="D15" s="36" t="s">
        <v>85</v>
      </c>
      <c r="E15" s="37"/>
      <c r="F15" s="37"/>
      <c r="G15" s="38"/>
    </row>
    <row r="16" spans="1:7" ht="150" customHeight="1" x14ac:dyDescent="0.35">
      <c r="A16" s="34" t="s">
        <v>86</v>
      </c>
      <c r="B16" s="39" t="s">
        <v>303</v>
      </c>
      <c r="C16" s="36" t="s">
        <v>23</v>
      </c>
      <c r="D16" s="36" t="s">
        <v>85</v>
      </c>
      <c r="E16" s="37"/>
      <c r="F16" s="37"/>
      <c r="G16" s="38"/>
    </row>
    <row r="17" spans="1:7" ht="150" customHeight="1" x14ac:dyDescent="0.35">
      <c r="A17" s="34" t="s">
        <v>87</v>
      </c>
      <c r="B17" s="39" t="s">
        <v>88</v>
      </c>
      <c r="C17" s="36" t="s">
        <v>23</v>
      </c>
      <c r="D17" s="36" t="s">
        <v>85</v>
      </c>
      <c r="E17" s="37"/>
      <c r="F17" s="37"/>
      <c r="G17" s="38"/>
    </row>
    <row r="18" spans="1:7" ht="75" customHeight="1" x14ac:dyDescent="0.35">
      <c r="A18" s="272" t="s">
        <v>62</v>
      </c>
      <c r="B18" s="273"/>
      <c r="C18" s="273"/>
      <c r="D18" s="273"/>
      <c r="E18" s="287">
        <f>SUM(E15:E17)</f>
        <v>0</v>
      </c>
      <c r="F18" s="287"/>
      <c r="G18" s="38"/>
    </row>
    <row r="19" spans="1:7" ht="35.1" customHeight="1" x14ac:dyDescent="0.25">
      <c r="A19" s="288" t="s">
        <v>5</v>
      </c>
      <c r="B19" s="289" t="s">
        <v>99</v>
      </c>
      <c r="C19" s="289" t="s">
        <v>7</v>
      </c>
      <c r="D19" s="253" t="s">
        <v>8</v>
      </c>
      <c r="E19" s="289" t="s">
        <v>9</v>
      </c>
      <c r="F19" s="289"/>
      <c r="G19" s="290" t="s">
        <v>10</v>
      </c>
    </row>
    <row r="20" spans="1:7" ht="35.1" customHeight="1" x14ac:dyDescent="0.25">
      <c r="A20" s="288"/>
      <c r="B20" s="289"/>
      <c r="C20" s="289"/>
      <c r="D20" s="289"/>
      <c r="E20" s="33" t="s">
        <v>11</v>
      </c>
      <c r="F20" s="33" t="s">
        <v>12</v>
      </c>
      <c r="G20" s="290"/>
    </row>
    <row r="21" spans="1:7" ht="150" customHeight="1" x14ac:dyDescent="0.35">
      <c r="A21" s="34" t="s">
        <v>100</v>
      </c>
      <c r="B21" s="35" t="s">
        <v>308</v>
      </c>
      <c r="C21" s="36" t="s">
        <v>23</v>
      </c>
      <c r="D21" s="36" t="s">
        <v>85</v>
      </c>
      <c r="E21" s="37"/>
      <c r="F21" s="37"/>
      <c r="G21" s="38"/>
    </row>
    <row r="22" spans="1:7" ht="150" customHeight="1" x14ac:dyDescent="0.35">
      <c r="A22" s="34" t="s">
        <v>102</v>
      </c>
      <c r="B22" s="35" t="s">
        <v>103</v>
      </c>
      <c r="C22" s="36" t="s">
        <v>23</v>
      </c>
      <c r="D22" s="36" t="s">
        <v>85</v>
      </c>
      <c r="E22" s="37"/>
      <c r="F22" s="37"/>
      <c r="G22" s="38"/>
    </row>
    <row r="23" spans="1:7" ht="150" customHeight="1" x14ac:dyDescent="0.35">
      <c r="A23" s="34" t="s">
        <v>104</v>
      </c>
      <c r="B23" s="35" t="s">
        <v>105</v>
      </c>
      <c r="C23" s="36" t="s">
        <v>23</v>
      </c>
      <c r="D23" s="36" t="s">
        <v>85</v>
      </c>
      <c r="E23" s="37"/>
      <c r="F23" s="37"/>
      <c r="G23" s="38"/>
    </row>
    <row r="24" spans="1:7" ht="150" customHeight="1" x14ac:dyDescent="0.35">
      <c r="A24" s="34" t="s">
        <v>106</v>
      </c>
      <c r="B24" s="39" t="s">
        <v>107</v>
      </c>
      <c r="C24" s="36" t="s">
        <v>23</v>
      </c>
      <c r="D24" s="36" t="s">
        <v>85</v>
      </c>
      <c r="E24" s="37"/>
      <c r="F24" s="37"/>
      <c r="G24" s="38"/>
    </row>
    <row r="25" spans="1:7" ht="150" customHeight="1" x14ac:dyDescent="0.35">
      <c r="A25" s="34" t="s">
        <v>108</v>
      </c>
      <c r="B25" s="39" t="s">
        <v>109</v>
      </c>
      <c r="C25" s="36" t="s">
        <v>110</v>
      </c>
      <c r="D25" s="36" t="s">
        <v>85</v>
      </c>
      <c r="E25" s="37"/>
      <c r="F25" s="37"/>
      <c r="G25" s="38"/>
    </row>
    <row r="26" spans="1:7" ht="150" customHeight="1" x14ac:dyDescent="0.35">
      <c r="A26" s="34" t="s">
        <v>111</v>
      </c>
      <c r="B26" s="35" t="s">
        <v>305</v>
      </c>
      <c r="C26" s="36" t="s">
        <v>110</v>
      </c>
      <c r="D26" s="47" t="s">
        <v>112</v>
      </c>
      <c r="E26" s="37"/>
      <c r="F26" s="37"/>
      <c r="G26" s="38"/>
    </row>
    <row r="27" spans="1:7" ht="150" customHeight="1" x14ac:dyDescent="0.35">
      <c r="A27" s="34" t="s">
        <v>113</v>
      </c>
      <c r="B27" s="39" t="s">
        <v>114</v>
      </c>
      <c r="C27" s="39" t="s">
        <v>115</v>
      </c>
      <c r="D27" s="48" t="s">
        <v>116</v>
      </c>
      <c r="E27" s="37"/>
      <c r="F27" s="37"/>
      <c r="G27" s="38"/>
    </row>
    <row r="28" spans="1:7" ht="35.1" customHeight="1" x14ac:dyDescent="0.25">
      <c r="A28" s="288" t="s">
        <v>5</v>
      </c>
      <c r="B28" s="289" t="s">
        <v>99</v>
      </c>
      <c r="C28" s="289" t="s">
        <v>7</v>
      </c>
      <c r="D28" s="253" t="s">
        <v>8</v>
      </c>
      <c r="E28" s="289" t="s">
        <v>9</v>
      </c>
      <c r="F28" s="289"/>
      <c r="G28" s="290" t="s">
        <v>10</v>
      </c>
    </row>
    <row r="29" spans="1:7" ht="35.1" customHeight="1" x14ac:dyDescent="0.25">
      <c r="A29" s="288"/>
      <c r="B29" s="289"/>
      <c r="C29" s="289"/>
      <c r="D29" s="289"/>
      <c r="E29" s="33" t="s">
        <v>11</v>
      </c>
      <c r="F29" s="33" t="s">
        <v>12</v>
      </c>
      <c r="G29" s="290"/>
    </row>
    <row r="30" spans="1:7" ht="150" customHeight="1" x14ac:dyDescent="0.35">
      <c r="A30" s="34" t="s">
        <v>117</v>
      </c>
      <c r="B30" s="39" t="s">
        <v>118</v>
      </c>
      <c r="C30" s="36" t="s">
        <v>119</v>
      </c>
      <c r="D30" s="36" t="s">
        <v>85</v>
      </c>
      <c r="E30" s="37"/>
      <c r="F30" s="37"/>
      <c r="G30" s="38"/>
    </row>
    <row r="31" spans="1:7" ht="150" customHeight="1" x14ac:dyDescent="0.35">
      <c r="A31" s="34" t="s">
        <v>120</v>
      </c>
      <c r="B31" s="39" t="s">
        <v>121</v>
      </c>
      <c r="C31" s="36" t="s">
        <v>260</v>
      </c>
      <c r="D31" s="36" t="s">
        <v>85</v>
      </c>
      <c r="E31" s="37"/>
      <c r="F31" s="37"/>
      <c r="G31" s="38"/>
    </row>
    <row r="32" spans="1:7" ht="150" customHeight="1" x14ac:dyDescent="0.35">
      <c r="A32" s="34" t="s">
        <v>122</v>
      </c>
      <c r="B32" s="39" t="s">
        <v>123</v>
      </c>
      <c r="C32" s="36" t="s">
        <v>23</v>
      </c>
      <c r="D32" s="36" t="s">
        <v>85</v>
      </c>
      <c r="E32" s="37"/>
      <c r="F32" s="37"/>
      <c r="G32" s="38"/>
    </row>
    <row r="33" spans="1:7" ht="150" customHeight="1" x14ac:dyDescent="0.35">
      <c r="A33" s="34" t="s">
        <v>124</v>
      </c>
      <c r="B33" s="39" t="s">
        <v>125</v>
      </c>
      <c r="C33" s="36" t="s">
        <v>23</v>
      </c>
      <c r="D33" s="36" t="s">
        <v>85</v>
      </c>
      <c r="E33" s="37"/>
      <c r="F33" s="37"/>
      <c r="G33" s="38"/>
    </row>
    <row r="34" spans="1:7" ht="150" customHeight="1" x14ac:dyDescent="0.35">
      <c r="A34" s="34" t="s">
        <v>128</v>
      </c>
      <c r="B34" s="39" t="s">
        <v>129</v>
      </c>
      <c r="C34" s="36" t="s">
        <v>23</v>
      </c>
      <c r="D34" s="36" t="s">
        <v>85</v>
      </c>
      <c r="E34" s="37"/>
      <c r="F34" s="37"/>
      <c r="G34" s="38"/>
    </row>
    <row r="35" spans="1:7" ht="150" customHeight="1" x14ac:dyDescent="0.35">
      <c r="A35" s="34" t="s">
        <v>130</v>
      </c>
      <c r="B35" s="39" t="s">
        <v>131</v>
      </c>
      <c r="C35" s="36" t="s">
        <v>23</v>
      </c>
      <c r="D35" s="36" t="s">
        <v>85</v>
      </c>
      <c r="E35" s="37"/>
      <c r="F35" s="37"/>
      <c r="G35" s="38"/>
    </row>
    <row r="36" spans="1:7" ht="35.1" customHeight="1" x14ac:dyDescent="0.25">
      <c r="A36" s="288" t="s">
        <v>5</v>
      </c>
      <c r="B36" s="289" t="s">
        <v>99</v>
      </c>
      <c r="C36" s="289" t="s">
        <v>7</v>
      </c>
      <c r="D36" s="253" t="s">
        <v>8</v>
      </c>
      <c r="E36" s="289" t="s">
        <v>9</v>
      </c>
      <c r="F36" s="289"/>
      <c r="G36" s="290" t="s">
        <v>10</v>
      </c>
    </row>
    <row r="37" spans="1:7" ht="35.1" customHeight="1" x14ac:dyDescent="0.25">
      <c r="A37" s="288"/>
      <c r="B37" s="289"/>
      <c r="C37" s="289"/>
      <c r="D37" s="289"/>
      <c r="E37" s="33" t="s">
        <v>11</v>
      </c>
      <c r="F37" s="33" t="s">
        <v>12</v>
      </c>
      <c r="G37" s="290"/>
    </row>
    <row r="38" spans="1:7" ht="150" customHeight="1" x14ac:dyDescent="0.35">
      <c r="A38" s="34" t="s">
        <v>132</v>
      </c>
      <c r="B38" s="39" t="s">
        <v>133</v>
      </c>
      <c r="C38" s="36" t="s">
        <v>23</v>
      </c>
      <c r="D38" s="36" t="s">
        <v>85</v>
      </c>
      <c r="E38" s="37"/>
      <c r="F38" s="37"/>
      <c r="G38" s="38"/>
    </row>
    <row r="39" spans="1:7" ht="150" customHeight="1" x14ac:dyDescent="0.35">
      <c r="A39" s="34" t="s">
        <v>134</v>
      </c>
      <c r="B39" s="39" t="s">
        <v>135</v>
      </c>
      <c r="C39" s="36" t="s">
        <v>23</v>
      </c>
      <c r="D39" s="36" t="s">
        <v>85</v>
      </c>
      <c r="E39" s="37"/>
      <c r="F39" s="37"/>
      <c r="G39" s="38"/>
    </row>
    <row r="40" spans="1:7" ht="150" customHeight="1" x14ac:dyDescent="0.35">
      <c r="A40" s="34" t="s">
        <v>136</v>
      </c>
      <c r="B40" s="39" t="s">
        <v>137</v>
      </c>
      <c r="C40" s="36" t="s">
        <v>23</v>
      </c>
      <c r="D40" s="36" t="s">
        <v>85</v>
      </c>
      <c r="E40" s="37"/>
      <c r="F40" s="37"/>
      <c r="G40" s="38"/>
    </row>
    <row r="41" spans="1:7" ht="150" customHeight="1" x14ac:dyDescent="0.35">
      <c r="A41" s="34" t="s">
        <v>138</v>
      </c>
      <c r="B41" s="39" t="s">
        <v>139</v>
      </c>
      <c r="C41" s="36" t="s">
        <v>23</v>
      </c>
      <c r="D41" s="36" t="s">
        <v>85</v>
      </c>
      <c r="E41" s="37"/>
      <c r="F41" s="37"/>
      <c r="G41" s="38"/>
    </row>
    <row r="42" spans="1:7" ht="150" customHeight="1" x14ac:dyDescent="0.35">
      <c r="A42" s="34" t="s">
        <v>140</v>
      </c>
      <c r="B42" s="49" t="s">
        <v>291</v>
      </c>
      <c r="C42" s="36" t="s">
        <v>23</v>
      </c>
      <c r="D42" s="36" t="s">
        <v>85</v>
      </c>
      <c r="E42" s="37"/>
      <c r="F42" s="37"/>
      <c r="G42" s="38"/>
    </row>
    <row r="43" spans="1:7" ht="150" customHeight="1" x14ac:dyDescent="0.35">
      <c r="A43" s="34" t="s">
        <v>141</v>
      </c>
      <c r="B43" s="49" t="s">
        <v>142</v>
      </c>
      <c r="C43" s="36" t="s">
        <v>23</v>
      </c>
      <c r="D43" s="36" t="s">
        <v>85</v>
      </c>
      <c r="E43" s="37"/>
      <c r="F43" s="37"/>
      <c r="G43" s="38"/>
    </row>
    <row r="44" spans="1:7" ht="150" customHeight="1" x14ac:dyDescent="0.35">
      <c r="A44" s="34" t="s">
        <v>145</v>
      </c>
      <c r="B44" s="42" t="s">
        <v>144</v>
      </c>
      <c r="C44" s="43"/>
      <c r="D44" s="43"/>
      <c r="E44" s="44"/>
      <c r="F44" s="44"/>
      <c r="G44" s="38"/>
    </row>
    <row r="45" spans="1:7" ht="150" customHeight="1" x14ac:dyDescent="0.35">
      <c r="A45" s="34" t="s">
        <v>166</v>
      </c>
      <c r="B45" s="42" t="s">
        <v>292</v>
      </c>
      <c r="C45" s="43"/>
      <c r="D45" s="43"/>
      <c r="E45" s="44"/>
      <c r="F45" s="44"/>
      <c r="G45" s="38"/>
    </row>
    <row r="46" spans="1:7" ht="75" customHeight="1" x14ac:dyDescent="0.35">
      <c r="A46" s="272" t="s">
        <v>62</v>
      </c>
      <c r="B46" s="273"/>
      <c r="C46" s="273"/>
      <c r="D46" s="273"/>
      <c r="E46" s="287">
        <f>SUM(E21:E43)</f>
        <v>0</v>
      </c>
      <c r="F46" s="287"/>
      <c r="G46" s="38"/>
    </row>
    <row r="47" spans="1:7" ht="35.1" customHeight="1" x14ac:dyDescent="0.25">
      <c r="A47" s="288" t="s">
        <v>5</v>
      </c>
      <c r="B47" s="289" t="s">
        <v>146</v>
      </c>
      <c r="C47" s="289" t="s">
        <v>7</v>
      </c>
      <c r="D47" s="253" t="s">
        <v>8</v>
      </c>
      <c r="E47" s="289" t="s">
        <v>9</v>
      </c>
      <c r="F47" s="289"/>
      <c r="G47" s="290" t="s">
        <v>10</v>
      </c>
    </row>
    <row r="48" spans="1:7" ht="35.1" customHeight="1" x14ac:dyDescent="0.25">
      <c r="A48" s="288"/>
      <c r="B48" s="289"/>
      <c r="C48" s="289"/>
      <c r="D48" s="289"/>
      <c r="E48" s="33" t="s">
        <v>11</v>
      </c>
      <c r="F48" s="33" t="s">
        <v>12</v>
      </c>
      <c r="G48" s="290"/>
    </row>
    <row r="49" spans="1:7" ht="150" customHeight="1" x14ac:dyDescent="0.35">
      <c r="A49" s="34" t="s">
        <v>147</v>
      </c>
      <c r="B49" s="35" t="s">
        <v>854</v>
      </c>
      <c r="C49" s="36" t="s">
        <v>23</v>
      </c>
      <c r="D49" s="36" t="s">
        <v>85</v>
      </c>
      <c r="E49" s="37"/>
      <c r="F49" s="37"/>
      <c r="G49" s="38"/>
    </row>
    <row r="50" spans="1:7" ht="150" customHeight="1" x14ac:dyDescent="0.35">
      <c r="A50" s="34" t="s">
        <v>148</v>
      </c>
      <c r="B50" s="35" t="s">
        <v>149</v>
      </c>
      <c r="C50" s="36" t="s">
        <v>23</v>
      </c>
      <c r="D50" s="36" t="s">
        <v>85</v>
      </c>
      <c r="E50" s="37"/>
      <c r="F50" s="37"/>
      <c r="G50" s="38"/>
    </row>
    <row r="51" spans="1:7" ht="150" customHeight="1" x14ac:dyDescent="0.35">
      <c r="A51" s="34" t="s">
        <v>150</v>
      </c>
      <c r="B51" s="39" t="s">
        <v>151</v>
      </c>
      <c r="C51" s="36" t="s">
        <v>23</v>
      </c>
      <c r="D51" s="36" t="s">
        <v>85</v>
      </c>
      <c r="E51" s="37"/>
      <c r="F51" s="37"/>
      <c r="G51" s="38"/>
    </row>
    <row r="52" spans="1:7" ht="150" customHeight="1" x14ac:dyDescent="0.35">
      <c r="A52" s="34" t="s">
        <v>152</v>
      </c>
      <c r="B52" s="39" t="s">
        <v>153</v>
      </c>
      <c r="C52" s="36" t="s">
        <v>23</v>
      </c>
      <c r="D52" s="36" t="s">
        <v>85</v>
      </c>
      <c r="E52" s="37"/>
      <c r="F52" s="37"/>
      <c r="G52" s="38"/>
    </row>
    <row r="53" spans="1:7" ht="150" customHeight="1" x14ac:dyDescent="0.35">
      <c r="A53" s="34" t="s">
        <v>154</v>
      </c>
      <c r="B53" s="39" t="s">
        <v>155</v>
      </c>
      <c r="C53" s="36" t="s">
        <v>23</v>
      </c>
      <c r="D53" s="36" t="s">
        <v>85</v>
      </c>
      <c r="E53" s="37"/>
      <c r="F53" s="37"/>
      <c r="G53" s="38"/>
    </row>
    <row r="54" spans="1:7" ht="150" customHeight="1" x14ac:dyDescent="0.35">
      <c r="A54" s="34" t="s">
        <v>156</v>
      </c>
      <c r="B54" s="39" t="s">
        <v>157</v>
      </c>
      <c r="C54" s="36" t="s">
        <v>23</v>
      </c>
      <c r="D54" s="36" t="s">
        <v>85</v>
      </c>
      <c r="E54" s="37"/>
      <c r="F54" s="37"/>
      <c r="G54" s="38"/>
    </row>
    <row r="55" spans="1:7" ht="150" customHeight="1" x14ac:dyDescent="0.35">
      <c r="A55" s="34" t="s">
        <v>158</v>
      </c>
      <c r="B55" s="39" t="s">
        <v>159</v>
      </c>
      <c r="C55" s="36" t="s">
        <v>110</v>
      </c>
      <c r="D55" s="36" t="s">
        <v>85</v>
      </c>
      <c r="E55" s="37"/>
      <c r="F55" s="37"/>
      <c r="G55" s="38"/>
    </row>
    <row r="56" spans="1:7" ht="150" customHeight="1" x14ac:dyDescent="0.35">
      <c r="A56" s="34" t="s">
        <v>160</v>
      </c>
      <c r="B56" s="39" t="s">
        <v>161</v>
      </c>
      <c r="C56" s="36" t="s">
        <v>110</v>
      </c>
      <c r="D56" s="36" t="s">
        <v>85</v>
      </c>
      <c r="E56" s="37"/>
      <c r="F56" s="37"/>
      <c r="G56" s="38"/>
    </row>
    <row r="57" spans="1:7" ht="150" customHeight="1" x14ac:dyDescent="0.35">
      <c r="A57" s="34" t="s">
        <v>164</v>
      </c>
      <c r="B57" s="39" t="s">
        <v>165</v>
      </c>
      <c r="C57" s="36" t="s">
        <v>23</v>
      </c>
      <c r="D57" s="36" t="s">
        <v>85</v>
      </c>
      <c r="E57" s="37"/>
      <c r="F57" s="37"/>
      <c r="G57" s="38"/>
    </row>
    <row r="58" spans="1:7" ht="150" customHeight="1" x14ac:dyDescent="0.35">
      <c r="A58" s="34" t="s">
        <v>168</v>
      </c>
      <c r="B58" s="42" t="s">
        <v>167</v>
      </c>
      <c r="C58" s="43"/>
      <c r="D58" s="43"/>
      <c r="E58" s="44"/>
      <c r="F58" s="44"/>
      <c r="G58" s="38"/>
    </row>
    <row r="59" spans="1:7" ht="150" customHeight="1" x14ac:dyDescent="0.35">
      <c r="A59" s="34" t="s">
        <v>205</v>
      </c>
      <c r="B59" s="42" t="s">
        <v>169</v>
      </c>
      <c r="C59" s="43"/>
      <c r="D59" s="43"/>
      <c r="E59" s="44"/>
      <c r="F59" s="44"/>
      <c r="G59" s="38"/>
    </row>
    <row r="60" spans="1:7" ht="75" customHeight="1" x14ac:dyDescent="0.35">
      <c r="A60" s="272" t="s">
        <v>62</v>
      </c>
      <c r="B60" s="273"/>
      <c r="C60" s="273"/>
      <c r="D60" s="273"/>
      <c r="E60" s="287">
        <f>SUM(E49:E58)</f>
        <v>0</v>
      </c>
      <c r="F60" s="287"/>
      <c r="G60" s="38"/>
    </row>
    <row r="61" spans="1:7" ht="35.1" customHeight="1" x14ac:dyDescent="0.25">
      <c r="A61" s="288" t="s">
        <v>5</v>
      </c>
      <c r="B61" s="289" t="s">
        <v>170</v>
      </c>
      <c r="C61" s="289" t="s">
        <v>7</v>
      </c>
      <c r="D61" s="253" t="s">
        <v>8</v>
      </c>
      <c r="E61" s="289" t="s">
        <v>9</v>
      </c>
      <c r="F61" s="289"/>
      <c r="G61" s="290" t="s">
        <v>10</v>
      </c>
    </row>
    <row r="62" spans="1:7" ht="35.1" customHeight="1" x14ac:dyDescent="0.25">
      <c r="A62" s="288"/>
      <c r="B62" s="289"/>
      <c r="C62" s="289"/>
      <c r="D62" s="289"/>
      <c r="E62" s="33" t="s">
        <v>11</v>
      </c>
      <c r="F62" s="33" t="s">
        <v>12</v>
      </c>
      <c r="G62" s="290"/>
    </row>
    <row r="63" spans="1:7" ht="150" customHeight="1" x14ac:dyDescent="0.35">
      <c r="A63" s="34" t="s">
        <v>171</v>
      </c>
      <c r="B63" s="35" t="s">
        <v>172</v>
      </c>
      <c r="C63" s="36" t="s">
        <v>110</v>
      </c>
      <c r="D63" s="36" t="s">
        <v>85</v>
      </c>
      <c r="E63" s="37"/>
      <c r="F63" s="37"/>
      <c r="G63" s="38"/>
    </row>
    <row r="64" spans="1:7" ht="150" customHeight="1" x14ac:dyDescent="0.35">
      <c r="A64" s="34" t="s">
        <v>173</v>
      </c>
      <c r="B64" s="35" t="s">
        <v>174</v>
      </c>
      <c r="C64" s="36" t="s">
        <v>110</v>
      </c>
      <c r="D64" s="36" t="s">
        <v>85</v>
      </c>
      <c r="E64" s="37"/>
      <c r="F64" s="37"/>
      <c r="G64" s="38"/>
    </row>
    <row r="65" spans="1:7" ht="150" customHeight="1" x14ac:dyDescent="0.35">
      <c r="A65" s="34" t="s">
        <v>175</v>
      </c>
      <c r="B65" s="35" t="s">
        <v>176</v>
      </c>
      <c r="C65" s="36" t="s">
        <v>110</v>
      </c>
      <c r="D65" s="36" t="s">
        <v>85</v>
      </c>
      <c r="E65" s="37"/>
      <c r="F65" s="37"/>
      <c r="G65" s="38"/>
    </row>
    <row r="66" spans="1:7" ht="150" customHeight="1" x14ac:dyDescent="0.35">
      <c r="A66" s="34" t="s">
        <v>177</v>
      </c>
      <c r="B66" s="35" t="s">
        <v>293</v>
      </c>
      <c r="C66" s="36" t="s">
        <v>110</v>
      </c>
      <c r="D66" s="36" t="s">
        <v>85</v>
      </c>
      <c r="E66" s="37"/>
      <c r="F66" s="37"/>
      <c r="G66" s="38"/>
    </row>
    <row r="67" spans="1:7" ht="150" customHeight="1" x14ac:dyDescent="0.35">
      <c r="A67" s="34" t="s">
        <v>178</v>
      </c>
      <c r="B67" s="35" t="s">
        <v>179</v>
      </c>
      <c r="C67" s="36" t="s">
        <v>110</v>
      </c>
      <c r="D67" s="36" t="s">
        <v>85</v>
      </c>
      <c r="E67" s="37"/>
      <c r="F67" s="37"/>
      <c r="G67" s="38"/>
    </row>
    <row r="68" spans="1:7" ht="150" customHeight="1" x14ac:dyDescent="0.35">
      <c r="A68" s="34" t="s">
        <v>180</v>
      </c>
      <c r="B68" s="35" t="s">
        <v>181</v>
      </c>
      <c r="C68" s="36" t="s">
        <v>110</v>
      </c>
      <c r="D68" s="36" t="s">
        <v>85</v>
      </c>
      <c r="E68" s="37"/>
      <c r="F68" s="37"/>
      <c r="G68" s="38"/>
    </row>
    <row r="69" spans="1:7" ht="150" customHeight="1" x14ac:dyDescent="0.35">
      <c r="A69" s="34" t="s">
        <v>182</v>
      </c>
      <c r="B69" s="35" t="s">
        <v>183</v>
      </c>
      <c r="C69" s="36" t="s">
        <v>110</v>
      </c>
      <c r="D69" s="36" t="s">
        <v>85</v>
      </c>
      <c r="E69" s="37"/>
      <c r="F69" s="37"/>
      <c r="G69" s="38"/>
    </row>
    <row r="70" spans="1:7" ht="150" customHeight="1" x14ac:dyDescent="0.35">
      <c r="A70" s="34" t="s">
        <v>184</v>
      </c>
      <c r="B70" s="35" t="s">
        <v>185</v>
      </c>
      <c r="C70" s="36" t="s">
        <v>110</v>
      </c>
      <c r="D70" s="36" t="s">
        <v>85</v>
      </c>
      <c r="E70" s="37"/>
      <c r="F70" s="37"/>
      <c r="G70" s="38"/>
    </row>
    <row r="71" spans="1:7" ht="75" customHeight="1" x14ac:dyDescent="0.35">
      <c r="A71" s="272" t="s">
        <v>62</v>
      </c>
      <c r="B71" s="273"/>
      <c r="C71" s="273"/>
      <c r="D71" s="273"/>
      <c r="E71" s="291">
        <f>SUM(E63:E70)</f>
        <v>0</v>
      </c>
      <c r="F71" s="291"/>
      <c r="G71" s="38"/>
    </row>
    <row r="72" spans="1:7" ht="35.1" customHeight="1" x14ac:dyDescent="0.25">
      <c r="A72" s="288" t="s">
        <v>5</v>
      </c>
      <c r="B72" s="289" t="s">
        <v>186</v>
      </c>
      <c r="C72" s="289" t="s">
        <v>7</v>
      </c>
      <c r="D72" s="253" t="s">
        <v>8</v>
      </c>
      <c r="E72" s="289" t="s">
        <v>9</v>
      </c>
      <c r="F72" s="289"/>
      <c r="G72" s="290" t="s">
        <v>10</v>
      </c>
    </row>
    <row r="73" spans="1:7" ht="35.1" customHeight="1" x14ac:dyDescent="0.25">
      <c r="A73" s="288"/>
      <c r="B73" s="289"/>
      <c r="C73" s="289"/>
      <c r="D73" s="289"/>
      <c r="E73" s="33" t="s">
        <v>11</v>
      </c>
      <c r="F73" s="33" t="s">
        <v>12</v>
      </c>
      <c r="G73" s="290"/>
    </row>
    <row r="74" spans="1:7" ht="150" customHeight="1" x14ac:dyDescent="0.35">
      <c r="A74" s="34" t="s">
        <v>187</v>
      </c>
      <c r="B74" s="39" t="s">
        <v>188</v>
      </c>
      <c r="C74" s="36" t="s">
        <v>23</v>
      </c>
      <c r="D74" s="36" t="s">
        <v>16</v>
      </c>
      <c r="E74" s="37"/>
      <c r="F74" s="37"/>
      <c r="G74" s="38"/>
    </row>
    <row r="75" spans="1:7" ht="150" customHeight="1" x14ac:dyDescent="0.35">
      <c r="A75" s="34" t="s">
        <v>189</v>
      </c>
      <c r="B75" s="35" t="s">
        <v>190</v>
      </c>
      <c r="C75" s="36" t="s">
        <v>23</v>
      </c>
      <c r="D75" s="36" t="s">
        <v>85</v>
      </c>
      <c r="E75" s="37"/>
      <c r="F75" s="37"/>
      <c r="G75" s="38"/>
    </row>
    <row r="76" spans="1:7" ht="150" customHeight="1" x14ac:dyDescent="0.35">
      <c r="A76" s="34" t="s">
        <v>191</v>
      </c>
      <c r="B76" s="35" t="s">
        <v>192</v>
      </c>
      <c r="C76" s="36" t="s">
        <v>23</v>
      </c>
      <c r="D76" s="36" t="s">
        <v>85</v>
      </c>
      <c r="E76" s="37"/>
      <c r="F76" s="37"/>
      <c r="G76" s="38"/>
    </row>
    <row r="77" spans="1:7" ht="150" customHeight="1" x14ac:dyDescent="0.35">
      <c r="A77" s="34" t="s">
        <v>193</v>
      </c>
      <c r="B77" s="35" t="s">
        <v>194</v>
      </c>
      <c r="C77" s="36" t="s">
        <v>23</v>
      </c>
      <c r="D77" s="36" t="s">
        <v>85</v>
      </c>
      <c r="E77" s="37"/>
      <c r="F77" s="37"/>
      <c r="G77" s="38"/>
    </row>
    <row r="78" spans="1:7" ht="150" customHeight="1" x14ac:dyDescent="0.35">
      <c r="A78" s="34" t="s">
        <v>195</v>
      </c>
      <c r="B78" s="35" t="s">
        <v>196</v>
      </c>
      <c r="C78" s="36" t="s">
        <v>23</v>
      </c>
      <c r="D78" s="36" t="s">
        <v>197</v>
      </c>
      <c r="E78" s="37"/>
      <c r="F78" s="37"/>
      <c r="G78" s="38"/>
    </row>
    <row r="79" spans="1:7" ht="150" customHeight="1" x14ac:dyDescent="0.35">
      <c r="A79" s="34" t="s">
        <v>201</v>
      </c>
      <c r="B79" s="39" t="s">
        <v>202</v>
      </c>
      <c r="C79" s="36" t="s">
        <v>23</v>
      </c>
      <c r="D79" s="36" t="s">
        <v>16</v>
      </c>
      <c r="E79" s="37"/>
      <c r="F79" s="37"/>
      <c r="G79" s="38"/>
    </row>
    <row r="80" spans="1:7" ht="75" customHeight="1" x14ac:dyDescent="0.35">
      <c r="A80" s="272" t="s">
        <v>62</v>
      </c>
      <c r="B80" s="273"/>
      <c r="C80" s="273"/>
      <c r="D80" s="273"/>
      <c r="E80" s="287">
        <f>SUM(E74:E79)</f>
        <v>0</v>
      </c>
      <c r="F80" s="287"/>
      <c r="G80" s="38"/>
    </row>
    <row r="81" spans="1:7" ht="35.1" customHeight="1" x14ac:dyDescent="0.25">
      <c r="A81" s="288" t="s">
        <v>5</v>
      </c>
      <c r="B81" s="289" t="s">
        <v>211</v>
      </c>
      <c r="C81" s="289" t="s">
        <v>7</v>
      </c>
      <c r="D81" s="253" t="s">
        <v>8</v>
      </c>
      <c r="E81" s="289" t="s">
        <v>9</v>
      </c>
      <c r="F81" s="289"/>
      <c r="G81" s="290" t="s">
        <v>10</v>
      </c>
    </row>
    <row r="82" spans="1:7" ht="35.1" customHeight="1" x14ac:dyDescent="0.25">
      <c r="A82" s="288"/>
      <c r="B82" s="289"/>
      <c r="C82" s="289"/>
      <c r="D82" s="289"/>
      <c r="E82" s="33" t="s">
        <v>11</v>
      </c>
      <c r="F82" s="33" t="s">
        <v>12</v>
      </c>
      <c r="G82" s="290"/>
    </row>
    <row r="83" spans="1:7" ht="150" customHeight="1" x14ac:dyDescent="0.35">
      <c r="A83" s="34" t="s">
        <v>212</v>
      </c>
      <c r="B83" s="39" t="s">
        <v>306</v>
      </c>
      <c r="C83" s="36" t="s">
        <v>213</v>
      </c>
      <c r="D83" s="36" t="s">
        <v>214</v>
      </c>
      <c r="E83" s="37"/>
      <c r="F83" s="37"/>
      <c r="G83" s="38"/>
    </row>
    <row r="84" spans="1:7" ht="150" customHeight="1" x14ac:dyDescent="0.35">
      <c r="A84" s="34" t="s">
        <v>215</v>
      </c>
      <c r="B84" s="39" t="s">
        <v>216</v>
      </c>
      <c r="C84" s="36" t="s">
        <v>217</v>
      </c>
      <c r="D84" s="36" t="s">
        <v>85</v>
      </c>
      <c r="E84" s="37"/>
      <c r="F84" s="37"/>
      <c r="G84" s="38"/>
    </row>
    <row r="85" spans="1:7" ht="150" customHeight="1" x14ac:dyDescent="0.35">
      <c r="A85" s="34" t="s">
        <v>218</v>
      </c>
      <c r="B85" s="39" t="s">
        <v>219</v>
      </c>
      <c r="C85" s="39" t="s">
        <v>220</v>
      </c>
      <c r="D85" s="36" t="s">
        <v>221</v>
      </c>
      <c r="E85" s="37"/>
      <c r="F85" s="37"/>
      <c r="G85" s="38"/>
    </row>
    <row r="86" spans="1:7" ht="150" customHeight="1" x14ac:dyDescent="0.35">
      <c r="A86" s="34" t="s">
        <v>222</v>
      </c>
      <c r="B86" s="39" t="s">
        <v>223</v>
      </c>
      <c r="C86" s="36" t="s">
        <v>23</v>
      </c>
      <c r="D86" s="36" t="s">
        <v>16</v>
      </c>
      <c r="E86" s="37"/>
      <c r="F86" s="37"/>
      <c r="G86" s="38"/>
    </row>
    <row r="87" spans="1:7" ht="150" customHeight="1" x14ac:dyDescent="0.35">
      <c r="A87" s="34" t="s">
        <v>224</v>
      </c>
      <c r="B87" s="39" t="s">
        <v>225</v>
      </c>
      <c r="C87" s="36" t="s">
        <v>23</v>
      </c>
      <c r="D87" s="36" t="s">
        <v>16</v>
      </c>
      <c r="E87" s="37"/>
      <c r="F87" s="37"/>
      <c r="G87" s="38"/>
    </row>
    <row r="88" spans="1:7" ht="150" customHeight="1" x14ac:dyDescent="0.35">
      <c r="A88" s="34" t="s">
        <v>226</v>
      </c>
      <c r="B88" s="39" t="s">
        <v>227</v>
      </c>
      <c r="C88" s="39" t="s">
        <v>220</v>
      </c>
      <c r="D88" s="36" t="s">
        <v>85</v>
      </c>
      <c r="E88" s="37"/>
      <c r="F88" s="37"/>
      <c r="G88" s="38"/>
    </row>
    <row r="89" spans="1:7" ht="150" customHeight="1" x14ac:dyDescent="0.35">
      <c r="A89" s="34" t="s">
        <v>228</v>
      </c>
      <c r="B89" s="39" t="s">
        <v>229</v>
      </c>
      <c r="C89" s="39" t="s">
        <v>220</v>
      </c>
      <c r="D89" s="36" t="s">
        <v>85</v>
      </c>
      <c r="E89" s="37"/>
      <c r="F89" s="37"/>
      <c r="G89" s="38"/>
    </row>
    <row r="90" spans="1:7" ht="150" customHeight="1" x14ac:dyDescent="0.35">
      <c r="A90" s="34" t="s">
        <v>230</v>
      </c>
      <c r="B90" s="35" t="s">
        <v>231</v>
      </c>
      <c r="C90" s="36" t="s">
        <v>232</v>
      </c>
      <c r="D90" s="36" t="s">
        <v>85</v>
      </c>
      <c r="E90" s="37"/>
      <c r="F90" s="37"/>
      <c r="G90" s="38"/>
    </row>
    <row r="91" spans="1:7" ht="150" customHeight="1" x14ac:dyDescent="0.35">
      <c r="A91" s="34" t="s">
        <v>233</v>
      </c>
      <c r="B91" s="35" t="s">
        <v>234</v>
      </c>
      <c r="C91" s="36" t="s">
        <v>217</v>
      </c>
      <c r="D91" s="50" t="s">
        <v>235</v>
      </c>
      <c r="E91" s="37"/>
      <c r="F91" s="37"/>
      <c r="G91" s="38"/>
    </row>
    <row r="92" spans="1:7" ht="150" customHeight="1" x14ac:dyDescent="0.35">
      <c r="A92" s="34" t="s">
        <v>236</v>
      </c>
      <c r="B92" s="39" t="s">
        <v>237</v>
      </c>
      <c r="C92" s="36" t="s">
        <v>23</v>
      </c>
      <c r="D92" s="36" t="s">
        <v>85</v>
      </c>
      <c r="E92" s="37"/>
      <c r="F92" s="37"/>
      <c r="G92" s="38"/>
    </row>
    <row r="93" spans="1:7" ht="150" customHeight="1" x14ac:dyDescent="0.35">
      <c r="A93" s="34" t="s">
        <v>240</v>
      </c>
      <c r="B93" s="39" t="s">
        <v>241</v>
      </c>
      <c r="C93" s="36" t="s">
        <v>232</v>
      </c>
      <c r="D93" s="36" t="s">
        <v>85</v>
      </c>
      <c r="E93" s="37"/>
      <c r="F93" s="37"/>
      <c r="G93" s="38"/>
    </row>
    <row r="94" spans="1:7" ht="150" customHeight="1" x14ac:dyDescent="0.35">
      <c r="A94" s="34" t="s">
        <v>242</v>
      </c>
      <c r="B94" s="39" t="s">
        <v>243</v>
      </c>
      <c r="C94" s="36" t="s">
        <v>217</v>
      </c>
      <c r="D94" s="36" t="s">
        <v>16</v>
      </c>
      <c r="E94" s="37"/>
      <c r="F94" s="37"/>
      <c r="G94" s="38"/>
    </row>
    <row r="95" spans="1:7" ht="75" customHeight="1" x14ac:dyDescent="0.35">
      <c r="A95" s="272" t="s">
        <v>62</v>
      </c>
      <c r="B95" s="273"/>
      <c r="C95" s="273"/>
      <c r="D95" s="273"/>
      <c r="E95" s="287">
        <f>SUM(E83:E94)</f>
        <v>0</v>
      </c>
      <c r="F95" s="287"/>
      <c r="G95" s="38"/>
    </row>
    <row r="96" spans="1:7" ht="35.1" customHeight="1" x14ac:dyDescent="0.25">
      <c r="A96" s="288" t="s">
        <v>5</v>
      </c>
      <c r="B96" s="289" t="s">
        <v>244</v>
      </c>
      <c r="C96" s="289" t="s">
        <v>7</v>
      </c>
      <c r="D96" s="253" t="s">
        <v>8</v>
      </c>
      <c r="E96" s="289" t="s">
        <v>9</v>
      </c>
      <c r="F96" s="289"/>
      <c r="G96" s="290" t="s">
        <v>10</v>
      </c>
    </row>
    <row r="97" spans="1:7" ht="35.1" customHeight="1" x14ac:dyDescent="0.25">
      <c r="A97" s="288"/>
      <c r="B97" s="289"/>
      <c r="C97" s="289"/>
      <c r="D97" s="289"/>
      <c r="E97" s="33" t="s">
        <v>11</v>
      </c>
      <c r="F97" s="33" t="s">
        <v>12</v>
      </c>
      <c r="G97" s="290"/>
    </row>
    <row r="98" spans="1:7" ht="150" customHeight="1" x14ac:dyDescent="0.35">
      <c r="A98" s="34" t="s">
        <v>245</v>
      </c>
      <c r="B98" s="35" t="s">
        <v>307</v>
      </c>
      <c r="C98" s="36" t="s">
        <v>110</v>
      </c>
      <c r="D98" s="36" t="s">
        <v>85</v>
      </c>
      <c r="E98" s="37"/>
      <c r="F98" s="37"/>
      <c r="G98" s="38"/>
    </row>
    <row r="99" spans="1:7" ht="150" customHeight="1" x14ac:dyDescent="0.35">
      <c r="A99" s="34" t="s">
        <v>246</v>
      </c>
      <c r="B99" s="35" t="s">
        <v>295</v>
      </c>
      <c r="C99" s="36" t="s">
        <v>110</v>
      </c>
      <c r="D99" s="36" t="s">
        <v>85</v>
      </c>
      <c r="E99" s="37"/>
      <c r="F99" s="37"/>
      <c r="G99" s="38"/>
    </row>
    <row r="100" spans="1:7" ht="150" customHeight="1" x14ac:dyDescent="0.35">
      <c r="A100" s="34" t="s">
        <v>247</v>
      </c>
      <c r="B100" s="35" t="s">
        <v>296</v>
      </c>
      <c r="C100" s="36" t="s">
        <v>248</v>
      </c>
      <c r="D100" s="36" t="s">
        <v>85</v>
      </c>
      <c r="E100" s="37"/>
      <c r="F100" s="37"/>
      <c r="G100" s="38"/>
    </row>
    <row r="101" spans="1:7" ht="150" customHeight="1" x14ac:dyDescent="0.35">
      <c r="A101" s="34" t="s">
        <v>249</v>
      </c>
      <c r="B101" s="39" t="s">
        <v>250</v>
      </c>
      <c r="C101" s="36" t="s">
        <v>248</v>
      </c>
      <c r="D101" s="36" t="s">
        <v>85</v>
      </c>
      <c r="E101" s="37"/>
      <c r="F101" s="37"/>
      <c r="G101" s="38"/>
    </row>
    <row r="102" spans="1:7" ht="150" customHeight="1" x14ac:dyDescent="0.35">
      <c r="A102" s="34" t="s">
        <v>251</v>
      </c>
      <c r="B102" s="39" t="s">
        <v>252</v>
      </c>
      <c r="C102" s="36" t="s">
        <v>248</v>
      </c>
      <c r="D102" s="36" t="s">
        <v>85</v>
      </c>
      <c r="E102" s="37"/>
      <c r="F102" s="37"/>
      <c r="G102" s="38"/>
    </row>
    <row r="103" spans="1:7" ht="150" customHeight="1" x14ac:dyDescent="0.35">
      <c r="A103" s="34" t="s">
        <v>253</v>
      </c>
      <c r="B103" s="39" t="s">
        <v>254</v>
      </c>
      <c r="C103" s="36" t="s">
        <v>248</v>
      </c>
      <c r="D103" s="36" t="s">
        <v>85</v>
      </c>
      <c r="E103" s="37"/>
      <c r="F103" s="37"/>
      <c r="G103" s="38"/>
    </row>
    <row r="104" spans="1:7" ht="150" customHeight="1" x14ac:dyDescent="0.35">
      <c r="A104" s="34" t="s">
        <v>255</v>
      </c>
      <c r="B104" s="39" t="s">
        <v>256</v>
      </c>
      <c r="C104" s="36" t="s">
        <v>248</v>
      </c>
      <c r="D104" s="36" t="s">
        <v>85</v>
      </c>
      <c r="E104" s="37"/>
      <c r="F104" s="37"/>
      <c r="G104" s="38"/>
    </row>
    <row r="105" spans="1:7" ht="150" customHeight="1" x14ac:dyDescent="0.35">
      <c r="A105" s="34" t="s">
        <v>257</v>
      </c>
      <c r="B105" s="39" t="s">
        <v>297</v>
      </c>
      <c r="C105" s="36" t="s">
        <v>110</v>
      </c>
      <c r="D105" s="36" t="s">
        <v>85</v>
      </c>
      <c r="E105" s="37"/>
      <c r="F105" s="37"/>
      <c r="G105" s="38"/>
    </row>
    <row r="106" spans="1:7" ht="150" customHeight="1" x14ac:dyDescent="0.35">
      <c r="A106" s="34" t="s">
        <v>852</v>
      </c>
      <c r="B106" s="42" t="s">
        <v>259</v>
      </c>
      <c r="C106" s="51"/>
      <c r="D106" s="51"/>
      <c r="E106" s="44"/>
      <c r="F106" s="44"/>
      <c r="G106" s="38"/>
    </row>
    <row r="107" spans="1:7" ht="75" customHeight="1" x14ac:dyDescent="0.35">
      <c r="A107" s="272" t="s">
        <v>62</v>
      </c>
      <c r="B107" s="273"/>
      <c r="C107" s="273"/>
      <c r="D107" s="273"/>
      <c r="E107" s="291">
        <f>SUM(E98:E105)</f>
        <v>0</v>
      </c>
      <c r="F107" s="291"/>
      <c r="G107" s="38"/>
    </row>
    <row r="108" spans="1:7" ht="50.1" customHeight="1" x14ac:dyDescent="0.25">
      <c r="A108" s="272" t="s">
        <v>262</v>
      </c>
      <c r="B108" s="273"/>
      <c r="C108" s="273"/>
      <c r="D108" s="273"/>
      <c r="E108" s="291">
        <f>SUM(E18,E46,E60,E71,E80,E95,E107)</f>
        <v>0</v>
      </c>
      <c r="F108" s="291"/>
      <c r="G108" s="53">
        <f>SUM(E108/65)</f>
        <v>0</v>
      </c>
    </row>
    <row r="109" spans="1:7" ht="50.1" customHeight="1" x14ac:dyDescent="0.25">
      <c r="A109" s="272" t="s">
        <v>263</v>
      </c>
      <c r="B109" s="273"/>
      <c r="C109" s="273"/>
      <c r="D109" s="273"/>
      <c r="E109" s="291">
        <f>SUM(E21,E22,E23,E49,E50,E63,E64,E65,E66,E67,E68,E69,E70,E75,E76,E77,E78,E90,E91,E98,E99,E100)</f>
        <v>0</v>
      </c>
      <c r="F109" s="291"/>
      <c r="G109" s="53">
        <f>SUM(E109/22)</f>
        <v>0</v>
      </c>
    </row>
    <row r="110" spans="1:7" ht="50.1" customHeight="1" x14ac:dyDescent="0.25">
      <c r="A110" s="272" t="s">
        <v>264</v>
      </c>
      <c r="B110" s="273"/>
      <c r="C110" s="273"/>
      <c r="D110" s="273"/>
      <c r="E110" s="291">
        <f>SUM(E63,E64,E65,E66,E68,E69,E91)</f>
        <v>0</v>
      </c>
      <c r="F110" s="291"/>
      <c r="G110" s="53">
        <f>SUM(E110/7)</f>
        <v>0</v>
      </c>
    </row>
    <row r="111" spans="1:7" ht="50.1" customHeight="1" x14ac:dyDescent="0.25">
      <c r="A111" s="277" t="s">
        <v>265</v>
      </c>
      <c r="B111" s="278"/>
      <c r="C111" s="278"/>
      <c r="D111" s="278"/>
      <c r="E111" s="278"/>
      <c r="F111" s="278"/>
      <c r="G111" s="279"/>
    </row>
    <row r="112" spans="1:7" ht="150" customHeight="1" x14ac:dyDescent="0.25">
      <c r="A112" s="54" t="s">
        <v>857</v>
      </c>
      <c r="B112" s="55" t="s">
        <v>266</v>
      </c>
      <c r="C112" s="270" t="s">
        <v>267</v>
      </c>
      <c r="D112" s="270"/>
      <c r="E112" s="270"/>
      <c r="F112" s="270"/>
      <c r="G112" s="271"/>
    </row>
    <row r="113" spans="1:7" ht="150" customHeight="1" x14ac:dyDescent="0.25">
      <c r="A113" s="57" t="s">
        <v>858</v>
      </c>
      <c r="B113" s="58" t="s">
        <v>268</v>
      </c>
      <c r="C113" s="275" t="s">
        <v>269</v>
      </c>
      <c r="D113" s="275"/>
      <c r="E113" s="275"/>
      <c r="F113" s="275"/>
      <c r="G113" s="276"/>
    </row>
    <row r="114" spans="1:7" ht="150" customHeight="1" x14ac:dyDescent="0.25">
      <c r="A114" s="60" t="s">
        <v>859</v>
      </c>
      <c r="B114" s="55" t="s">
        <v>270</v>
      </c>
      <c r="C114" s="270" t="s">
        <v>271</v>
      </c>
      <c r="D114" s="270"/>
      <c r="E114" s="270"/>
      <c r="F114" s="270"/>
      <c r="G114" s="271"/>
    </row>
    <row r="115" spans="1:7" ht="150" customHeight="1" x14ac:dyDescent="0.25">
      <c r="A115" s="61" t="s">
        <v>860</v>
      </c>
      <c r="B115" s="58" t="s">
        <v>272</v>
      </c>
      <c r="C115" s="275" t="s">
        <v>273</v>
      </c>
      <c r="D115" s="275"/>
      <c r="E115" s="275"/>
      <c r="F115" s="275"/>
      <c r="G115" s="276"/>
    </row>
    <row r="116" spans="1:7" ht="50.1" customHeight="1" x14ac:dyDescent="0.25">
      <c r="A116" s="284" t="s">
        <v>274</v>
      </c>
      <c r="B116" s="285"/>
      <c r="C116" s="285"/>
      <c r="D116" s="285"/>
      <c r="E116" s="285"/>
      <c r="F116" s="285"/>
      <c r="G116" s="286"/>
    </row>
    <row r="117" spans="1:7" ht="150" customHeight="1" x14ac:dyDescent="0.25">
      <c r="A117" s="80" t="s">
        <v>275</v>
      </c>
      <c r="B117" s="280" t="s">
        <v>276</v>
      </c>
      <c r="C117" s="280"/>
      <c r="D117" s="280"/>
      <c r="E117" s="280"/>
      <c r="F117" s="280"/>
      <c r="G117" s="281"/>
    </row>
    <row r="118" spans="1:7" ht="150" customHeight="1" x14ac:dyDescent="0.25">
      <c r="A118" s="81" t="s">
        <v>277</v>
      </c>
      <c r="B118" s="280" t="s">
        <v>278</v>
      </c>
      <c r="C118" s="280"/>
      <c r="D118" s="280"/>
      <c r="E118" s="280"/>
      <c r="F118" s="280"/>
      <c r="G118" s="281"/>
    </row>
    <row r="119" spans="1:7" ht="150" customHeight="1" thickBot="1" x14ac:dyDescent="0.3">
      <c r="A119" s="82" t="s">
        <v>279</v>
      </c>
      <c r="B119" s="282" t="s">
        <v>280</v>
      </c>
      <c r="C119" s="282"/>
      <c r="D119" s="282"/>
      <c r="E119" s="282"/>
      <c r="F119" s="282"/>
      <c r="G119" s="283"/>
    </row>
    <row r="120" spans="1:7" x14ac:dyDescent="0.25">
      <c r="A120" s="3"/>
      <c r="B120" s="3"/>
      <c r="C120" s="3"/>
      <c r="D120" s="3"/>
      <c r="E120" s="3"/>
      <c r="F120" s="3"/>
      <c r="G120" s="3"/>
    </row>
    <row r="121" spans="1:7" x14ac:dyDescent="0.25">
      <c r="A121" s="1"/>
      <c r="B121" s="1"/>
      <c r="C121" s="1"/>
      <c r="D121" s="1"/>
      <c r="E121" s="1"/>
      <c r="F121" s="1"/>
      <c r="G121" s="1"/>
    </row>
    <row r="122" spans="1:7" x14ac:dyDescent="0.25">
      <c r="A122" s="1"/>
      <c r="B122" s="1"/>
      <c r="C122" s="1"/>
      <c r="D122" s="1"/>
      <c r="E122" s="1"/>
      <c r="F122" s="1"/>
      <c r="G122" s="1"/>
    </row>
    <row r="123" spans="1:7" x14ac:dyDescent="0.25">
      <c r="A123" s="1"/>
      <c r="B123" s="1"/>
      <c r="C123" s="1"/>
      <c r="D123" s="1"/>
      <c r="E123" s="1"/>
      <c r="F123" s="1"/>
      <c r="G123" s="1"/>
    </row>
    <row r="124" spans="1:7" x14ac:dyDescent="0.25">
      <c r="A124" s="1"/>
      <c r="B124" s="1"/>
      <c r="C124" s="1"/>
      <c r="D124" s="1"/>
      <c r="E124" s="1"/>
      <c r="F124" s="1"/>
      <c r="G124" s="1"/>
    </row>
    <row r="125" spans="1:7" x14ac:dyDescent="0.25">
      <c r="A125" s="1"/>
      <c r="B125" s="1"/>
      <c r="C125" s="1"/>
      <c r="D125" s="1"/>
      <c r="E125" s="1"/>
      <c r="F125" s="1"/>
      <c r="G125" s="1"/>
    </row>
    <row r="126" spans="1:7" x14ac:dyDescent="0.25">
      <c r="A126" s="1"/>
      <c r="B126" s="1"/>
      <c r="C126" s="1"/>
      <c r="D126" s="1"/>
      <c r="E126" s="1"/>
      <c r="F126" s="1"/>
      <c r="G126" s="1"/>
    </row>
    <row r="127" spans="1:7" x14ac:dyDescent="0.25">
      <c r="A127" s="1"/>
      <c r="B127" s="1"/>
      <c r="C127" s="1"/>
      <c r="D127" s="1"/>
      <c r="E127" s="1"/>
      <c r="F127" s="1"/>
      <c r="G127" s="1"/>
    </row>
  </sheetData>
  <sheetProtection selectLockedCells="1"/>
  <mergeCells count="101">
    <mergeCell ref="C115:G115"/>
    <mergeCell ref="A116:G116"/>
    <mergeCell ref="B117:G117"/>
    <mergeCell ref="B118:G118"/>
    <mergeCell ref="B119:G119"/>
    <mergeCell ref="A95:D95"/>
    <mergeCell ref="E95:F95"/>
    <mergeCell ref="A96:A97"/>
    <mergeCell ref="B96:B97"/>
    <mergeCell ref="C96:C97"/>
    <mergeCell ref="D96:D97"/>
    <mergeCell ref="E96:F96"/>
    <mergeCell ref="G96:G97"/>
    <mergeCell ref="C114:G114"/>
    <mergeCell ref="A107:D107"/>
    <mergeCell ref="E107:F107"/>
    <mergeCell ref="A108:D108"/>
    <mergeCell ref="E108:F108"/>
    <mergeCell ref="A109:D109"/>
    <mergeCell ref="E109:F109"/>
    <mergeCell ref="A110:D110"/>
    <mergeCell ref="E110:F110"/>
    <mergeCell ref="A111:G111"/>
    <mergeCell ref="C112:G112"/>
    <mergeCell ref="C113:G113"/>
    <mergeCell ref="A72:A73"/>
    <mergeCell ref="B72:B73"/>
    <mergeCell ref="C72:C73"/>
    <mergeCell ref="D72:D73"/>
    <mergeCell ref="E72:F72"/>
    <mergeCell ref="G72:G73"/>
    <mergeCell ref="A80:D80"/>
    <mergeCell ref="E80:F80"/>
    <mergeCell ref="A81:A82"/>
    <mergeCell ref="B81:B82"/>
    <mergeCell ref="C81:C82"/>
    <mergeCell ref="D81:D82"/>
    <mergeCell ref="E81:F81"/>
    <mergeCell ref="G81:G82"/>
    <mergeCell ref="A60:D60"/>
    <mergeCell ref="E60:F60"/>
    <mergeCell ref="A61:A62"/>
    <mergeCell ref="B61:B62"/>
    <mergeCell ref="C61:C62"/>
    <mergeCell ref="D61:D62"/>
    <mergeCell ref="E61:F61"/>
    <mergeCell ref="G61:G62"/>
    <mergeCell ref="A71:D71"/>
    <mergeCell ref="E71:F71"/>
    <mergeCell ref="A47:A48"/>
    <mergeCell ref="B47:B48"/>
    <mergeCell ref="C47:C48"/>
    <mergeCell ref="D47:D48"/>
    <mergeCell ref="E47:F47"/>
    <mergeCell ref="G47:G48"/>
    <mergeCell ref="A28:A29"/>
    <mergeCell ref="B28:B29"/>
    <mergeCell ref="C28:C29"/>
    <mergeCell ref="D28:D29"/>
    <mergeCell ref="E28:F28"/>
    <mergeCell ref="G28:G29"/>
    <mergeCell ref="A36:A37"/>
    <mergeCell ref="B36:B37"/>
    <mergeCell ref="C36:C37"/>
    <mergeCell ref="D36:D37"/>
    <mergeCell ref="E36:F36"/>
    <mergeCell ref="G36:G37"/>
    <mergeCell ref="A18:D18"/>
    <mergeCell ref="E18:F18"/>
    <mergeCell ref="A19:A20"/>
    <mergeCell ref="B19:B20"/>
    <mergeCell ref="C19:C20"/>
    <mergeCell ref="D19:D20"/>
    <mergeCell ref="E19:F19"/>
    <mergeCell ref="G19:G20"/>
    <mergeCell ref="A46:D46"/>
    <mergeCell ref="E46:F46"/>
    <mergeCell ref="G10:G11"/>
    <mergeCell ref="A13:A14"/>
    <mergeCell ref="B13:B14"/>
    <mergeCell ref="C13:C14"/>
    <mergeCell ref="D13:D14"/>
    <mergeCell ref="E13:F13"/>
    <mergeCell ref="G13:G14"/>
    <mergeCell ref="G7:G8"/>
    <mergeCell ref="A1:G1"/>
    <mergeCell ref="A2:G2"/>
    <mergeCell ref="A3:G3"/>
    <mergeCell ref="A4:G4"/>
    <mergeCell ref="A5:G5"/>
    <mergeCell ref="A6:G6"/>
    <mergeCell ref="A7:A8"/>
    <mergeCell ref="B7:B8"/>
    <mergeCell ref="C7:C8"/>
    <mergeCell ref="D7:D8"/>
    <mergeCell ref="E7:F7"/>
    <mergeCell ref="A10:A11"/>
    <mergeCell ref="B10:B11"/>
    <mergeCell ref="C10:C11"/>
    <mergeCell ref="D10:D11"/>
    <mergeCell ref="E10:F10"/>
  </mergeCells>
  <conditionalFormatting sqref="E108:F108">
    <cfRule type="cellIs" dxfId="15" priority="5" operator="lessThanOrEqual">
      <formula>35</formula>
    </cfRule>
    <cfRule type="cellIs" dxfId="14" priority="6" operator="between">
      <formula>36</formula>
      <formula>45</formula>
    </cfRule>
    <cfRule type="cellIs" dxfId="13" priority="7" operator="between">
      <formula>46</formula>
      <formula>55</formula>
    </cfRule>
    <cfRule type="cellIs" dxfId="12" priority="8" operator="greaterThanOrEqual">
      <formula>56</formula>
    </cfRule>
  </conditionalFormatting>
  <conditionalFormatting sqref="E109:F109">
    <cfRule type="cellIs" dxfId="11" priority="1" operator="lessThanOrEqual">
      <formula>11</formula>
    </cfRule>
    <cfRule type="cellIs" dxfId="10" priority="2" operator="between">
      <formula>12</formula>
      <formula>15</formula>
    </cfRule>
    <cfRule type="cellIs" dxfId="9" priority="3" operator="between">
      <formula>16</formula>
      <formula>18</formula>
    </cfRule>
    <cfRule type="cellIs" dxfId="8" priority="4" operator="greaterThanOrEqual">
      <formula>19</formula>
    </cfRule>
  </conditionalFormatting>
  <pageMargins left="0.7" right="0.7" top="0.75" bottom="0.75" header="0.3" footer="0.3"/>
  <pageSetup scale="26" orientation="landscape" r:id="rId1"/>
  <headerFooter>
    <oddHeader>&amp;C&amp;"Arial,Regular"&amp;18FY24 ACES FMAT SCORECARD CHECKLIST
FOOD TRUCK
v1</oddHeader>
    <oddFooter>&amp;C&amp;"Arial,Regular"&amp;18&amp;P</oddFooter>
  </headerFooter>
  <rowBreaks count="9" manualBreakCount="9">
    <brk id="18" max="16383" man="1"/>
    <brk id="27" max="16383" man="1"/>
    <brk id="35" max="16383" man="1"/>
    <brk id="46" max="16383" man="1"/>
    <brk id="60" max="16383" man="1"/>
    <brk id="71" max="16383" man="1"/>
    <brk id="80" max="16383" man="1"/>
    <brk id="95" max="16383" man="1"/>
    <brk id="1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B1647-07EF-4933-A8A0-1D0FC9D9DB08}">
  <dimension ref="A1:G120"/>
  <sheetViews>
    <sheetView view="pageBreakPreview" zoomScale="40" zoomScaleNormal="80" zoomScaleSheetLayoutView="40" zoomScalePageLayoutView="40" workbookViewId="0">
      <selection activeCell="A108" sqref="A108"/>
    </sheetView>
  </sheetViews>
  <sheetFormatPr defaultRowHeight="15" x14ac:dyDescent="0.25"/>
  <cols>
    <col min="1" max="1" width="23" customWidth="1"/>
    <col min="2" max="2" width="127.5703125" customWidth="1"/>
    <col min="3" max="3" width="36.42578125" customWidth="1"/>
    <col min="4" max="4" width="50.7109375" customWidth="1"/>
    <col min="5" max="6" width="20.7109375" customWidth="1"/>
    <col min="7" max="7" width="186.28515625" customWidth="1"/>
  </cols>
  <sheetData>
    <row r="1" spans="1:7" ht="50.1" customHeight="1" x14ac:dyDescent="0.25">
      <c r="A1" s="292" t="s">
        <v>0</v>
      </c>
      <c r="B1" s="293"/>
      <c r="C1" s="293"/>
      <c r="D1" s="293"/>
      <c r="E1" s="293"/>
      <c r="F1" s="293"/>
      <c r="G1" s="294"/>
    </row>
    <row r="2" spans="1:7" ht="50.1" customHeight="1" x14ac:dyDescent="0.25">
      <c r="A2" s="295" t="s">
        <v>1</v>
      </c>
      <c r="B2" s="296"/>
      <c r="C2" s="296"/>
      <c r="D2" s="296"/>
      <c r="E2" s="296"/>
      <c r="F2" s="296"/>
      <c r="G2" s="297"/>
    </row>
    <row r="3" spans="1:7" ht="50.1" customHeight="1" x14ac:dyDescent="0.25">
      <c r="A3" s="295" t="s">
        <v>2</v>
      </c>
      <c r="B3" s="296"/>
      <c r="C3" s="296"/>
      <c r="D3" s="296"/>
      <c r="E3" s="296"/>
      <c r="F3" s="296"/>
      <c r="G3" s="297"/>
    </row>
    <row r="4" spans="1:7" ht="50.1" customHeight="1" x14ac:dyDescent="0.25">
      <c r="A4" s="298" t="s">
        <v>284</v>
      </c>
      <c r="B4" s="299"/>
      <c r="C4" s="299"/>
      <c r="D4" s="299"/>
      <c r="E4" s="299"/>
      <c r="F4" s="299"/>
      <c r="G4" s="300"/>
    </row>
    <row r="5" spans="1:7" ht="50.1" customHeight="1" x14ac:dyDescent="0.25">
      <c r="A5" s="295" t="s">
        <v>3</v>
      </c>
      <c r="B5" s="296"/>
      <c r="C5" s="296"/>
      <c r="D5" s="296"/>
      <c r="E5" s="296"/>
      <c r="F5" s="296"/>
      <c r="G5" s="297"/>
    </row>
    <row r="6" spans="1:7" ht="50.1" customHeight="1" x14ac:dyDescent="0.25">
      <c r="A6" s="298" t="s">
        <v>4</v>
      </c>
      <c r="B6" s="299"/>
      <c r="C6" s="299"/>
      <c r="D6" s="299"/>
      <c r="E6" s="299"/>
      <c r="F6" s="299"/>
      <c r="G6" s="300"/>
    </row>
    <row r="7" spans="1:7" ht="35.1" customHeight="1" x14ac:dyDescent="0.25">
      <c r="A7" s="288" t="s">
        <v>5</v>
      </c>
      <c r="B7" s="289" t="s">
        <v>6</v>
      </c>
      <c r="C7" s="289" t="s">
        <v>7</v>
      </c>
      <c r="D7" s="253" t="s">
        <v>8</v>
      </c>
      <c r="E7" s="289" t="s">
        <v>9</v>
      </c>
      <c r="F7" s="289"/>
      <c r="G7" s="290" t="s">
        <v>10</v>
      </c>
    </row>
    <row r="8" spans="1:7" ht="35.1" customHeight="1" x14ac:dyDescent="0.25">
      <c r="A8" s="288"/>
      <c r="B8" s="289"/>
      <c r="C8" s="289"/>
      <c r="D8" s="289"/>
      <c r="E8" s="33" t="s">
        <v>11</v>
      </c>
      <c r="F8" s="33" t="s">
        <v>12</v>
      </c>
      <c r="G8" s="290"/>
    </row>
    <row r="9" spans="1:7" ht="150" customHeight="1" x14ac:dyDescent="0.35">
      <c r="A9" s="34" t="s">
        <v>60</v>
      </c>
      <c r="B9" s="42" t="s">
        <v>61</v>
      </c>
      <c r="C9" s="43"/>
      <c r="D9" s="43"/>
      <c r="E9" s="44"/>
      <c r="F9" s="44"/>
      <c r="G9" s="38"/>
    </row>
    <row r="10" spans="1:7" ht="35.1" customHeight="1" x14ac:dyDescent="0.25">
      <c r="A10" s="288" t="s">
        <v>5</v>
      </c>
      <c r="B10" s="289" t="s">
        <v>63</v>
      </c>
      <c r="C10" s="289" t="s">
        <v>7</v>
      </c>
      <c r="D10" s="253" t="s">
        <v>8</v>
      </c>
      <c r="E10" s="289" t="s">
        <v>9</v>
      </c>
      <c r="F10" s="289"/>
      <c r="G10" s="290" t="s">
        <v>10</v>
      </c>
    </row>
    <row r="11" spans="1:7" ht="35.1" customHeight="1" x14ac:dyDescent="0.25">
      <c r="A11" s="288"/>
      <c r="B11" s="289"/>
      <c r="C11" s="289"/>
      <c r="D11" s="289"/>
      <c r="E11" s="33" t="s">
        <v>11</v>
      </c>
      <c r="F11" s="33" t="s">
        <v>12</v>
      </c>
      <c r="G11" s="290"/>
    </row>
    <row r="12" spans="1:7" ht="150" customHeight="1" x14ac:dyDescent="0.25">
      <c r="A12" s="34"/>
      <c r="B12" s="83" t="s">
        <v>281</v>
      </c>
      <c r="C12" s="51"/>
      <c r="D12" s="51"/>
      <c r="E12" s="44"/>
      <c r="F12" s="44"/>
      <c r="G12" s="46"/>
    </row>
    <row r="13" spans="1:7" ht="35.1" customHeight="1" x14ac:dyDescent="0.25">
      <c r="A13" s="288" t="s">
        <v>5</v>
      </c>
      <c r="B13" s="289" t="s">
        <v>78</v>
      </c>
      <c r="C13" s="289" t="s">
        <v>7</v>
      </c>
      <c r="D13" s="253" t="s">
        <v>8</v>
      </c>
      <c r="E13" s="289" t="s">
        <v>9</v>
      </c>
      <c r="F13" s="289"/>
      <c r="G13" s="290" t="s">
        <v>10</v>
      </c>
    </row>
    <row r="14" spans="1:7" ht="35.1" customHeight="1" x14ac:dyDescent="0.25">
      <c r="A14" s="288"/>
      <c r="B14" s="289"/>
      <c r="C14" s="289"/>
      <c r="D14" s="289"/>
      <c r="E14" s="33" t="s">
        <v>11</v>
      </c>
      <c r="F14" s="33" t="s">
        <v>12</v>
      </c>
      <c r="G14" s="290"/>
    </row>
    <row r="15" spans="1:7" ht="150" customHeight="1" x14ac:dyDescent="0.35">
      <c r="A15" s="34" t="s">
        <v>82</v>
      </c>
      <c r="B15" s="39" t="s">
        <v>83</v>
      </c>
      <c r="C15" s="47" t="s">
        <v>84</v>
      </c>
      <c r="D15" s="65" t="s">
        <v>85</v>
      </c>
      <c r="E15" s="52"/>
      <c r="F15" s="52"/>
      <c r="G15" s="38"/>
    </row>
    <row r="16" spans="1:7" ht="150" customHeight="1" x14ac:dyDescent="0.35">
      <c r="A16" s="34" t="s">
        <v>87</v>
      </c>
      <c r="B16" s="39" t="s">
        <v>88</v>
      </c>
      <c r="C16" s="65" t="s">
        <v>23</v>
      </c>
      <c r="D16" s="65" t="s">
        <v>85</v>
      </c>
      <c r="E16" s="52"/>
      <c r="F16" s="52"/>
      <c r="G16" s="38"/>
    </row>
    <row r="17" spans="1:7" ht="75" customHeight="1" x14ac:dyDescent="0.35">
      <c r="A17" s="272" t="s">
        <v>62</v>
      </c>
      <c r="B17" s="273"/>
      <c r="C17" s="273"/>
      <c r="D17" s="273"/>
      <c r="E17" s="287">
        <f>SUM(E15:E16)</f>
        <v>0</v>
      </c>
      <c r="F17" s="287"/>
      <c r="G17" s="38"/>
    </row>
    <row r="18" spans="1:7" ht="35.1" customHeight="1" x14ac:dyDescent="0.25">
      <c r="A18" s="288" t="s">
        <v>5</v>
      </c>
      <c r="B18" s="289" t="s">
        <v>99</v>
      </c>
      <c r="C18" s="289" t="s">
        <v>7</v>
      </c>
      <c r="D18" s="253" t="s">
        <v>8</v>
      </c>
      <c r="E18" s="289" t="s">
        <v>9</v>
      </c>
      <c r="F18" s="289"/>
      <c r="G18" s="290" t="s">
        <v>10</v>
      </c>
    </row>
    <row r="19" spans="1:7" ht="35.1" customHeight="1" x14ac:dyDescent="0.25">
      <c r="A19" s="288"/>
      <c r="B19" s="289"/>
      <c r="C19" s="289"/>
      <c r="D19" s="289"/>
      <c r="E19" s="33" t="s">
        <v>11</v>
      </c>
      <c r="F19" s="33" t="s">
        <v>12</v>
      </c>
      <c r="G19" s="290"/>
    </row>
    <row r="20" spans="1:7" ht="150" customHeight="1" x14ac:dyDescent="0.35">
      <c r="A20" s="34" t="s">
        <v>100</v>
      </c>
      <c r="B20" s="35" t="s">
        <v>101</v>
      </c>
      <c r="C20" s="65" t="s">
        <v>23</v>
      </c>
      <c r="D20" s="65" t="s">
        <v>85</v>
      </c>
      <c r="E20" s="52"/>
      <c r="F20" s="52"/>
      <c r="G20" s="38"/>
    </row>
    <row r="21" spans="1:7" ht="150" customHeight="1" x14ac:dyDescent="0.35">
      <c r="A21" s="34" t="s">
        <v>102</v>
      </c>
      <c r="B21" s="35" t="s">
        <v>103</v>
      </c>
      <c r="C21" s="65" t="s">
        <v>23</v>
      </c>
      <c r="D21" s="65" t="s">
        <v>85</v>
      </c>
      <c r="E21" s="52"/>
      <c r="F21" s="52"/>
      <c r="G21" s="38"/>
    </row>
    <row r="22" spans="1:7" ht="150" customHeight="1" x14ac:dyDescent="0.35">
      <c r="A22" s="34" t="s">
        <v>104</v>
      </c>
      <c r="B22" s="35" t="s">
        <v>105</v>
      </c>
      <c r="C22" s="65" t="s">
        <v>23</v>
      </c>
      <c r="D22" s="65" t="s">
        <v>85</v>
      </c>
      <c r="E22" s="52"/>
      <c r="F22" s="52"/>
      <c r="G22" s="38"/>
    </row>
    <row r="23" spans="1:7" ht="150" customHeight="1" x14ac:dyDescent="0.35">
      <c r="A23" s="34" t="s">
        <v>106</v>
      </c>
      <c r="B23" s="39" t="s">
        <v>107</v>
      </c>
      <c r="C23" s="65" t="s">
        <v>23</v>
      </c>
      <c r="D23" s="65" t="s">
        <v>85</v>
      </c>
      <c r="E23" s="52"/>
      <c r="F23" s="52"/>
      <c r="G23" s="38"/>
    </row>
    <row r="24" spans="1:7" ht="150" customHeight="1" x14ac:dyDescent="0.35">
      <c r="A24" s="34" t="s">
        <v>108</v>
      </c>
      <c r="B24" s="39" t="s">
        <v>109</v>
      </c>
      <c r="C24" s="65" t="s">
        <v>110</v>
      </c>
      <c r="D24" s="65" t="s">
        <v>85</v>
      </c>
      <c r="E24" s="52"/>
      <c r="F24" s="52"/>
      <c r="G24" s="38"/>
    </row>
    <row r="25" spans="1:7" ht="150" customHeight="1" x14ac:dyDescent="0.35">
      <c r="A25" s="34" t="s">
        <v>111</v>
      </c>
      <c r="B25" s="35" t="s">
        <v>305</v>
      </c>
      <c r="C25" s="65" t="s">
        <v>110</v>
      </c>
      <c r="D25" s="47" t="s">
        <v>112</v>
      </c>
      <c r="E25" s="52"/>
      <c r="F25" s="52"/>
      <c r="G25" s="38"/>
    </row>
    <row r="26" spans="1:7" ht="150" customHeight="1" x14ac:dyDescent="0.35">
      <c r="A26" s="34" t="s">
        <v>113</v>
      </c>
      <c r="B26" s="39" t="s">
        <v>114</v>
      </c>
      <c r="C26" s="39" t="s">
        <v>115</v>
      </c>
      <c r="D26" s="48" t="s">
        <v>116</v>
      </c>
      <c r="E26" s="52"/>
      <c r="F26" s="52"/>
      <c r="G26" s="38"/>
    </row>
    <row r="27" spans="1:7" ht="35.1" customHeight="1" x14ac:dyDescent="0.25">
      <c r="A27" s="288" t="s">
        <v>5</v>
      </c>
      <c r="B27" s="289" t="s">
        <v>99</v>
      </c>
      <c r="C27" s="289" t="s">
        <v>7</v>
      </c>
      <c r="D27" s="253" t="s">
        <v>8</v>
      </c>
      <c r="E27" s="289" t="s">
        <v>9</v>
      </c>
      <c r="F27" s="289"/>
      <c r="G27" s="290" t="s">
        <v>10</v>
      </c>
    </row>
    <row r="28" spans="1:7" ht="35.1" customHeight="1" x14ac:dyDescent="0.25">
      <c r="A28" s="288"/>
      <c r="B28" s="289"/>
      <c r="C28" s="289"/>
      <c r="D28" s="289"/>
      <c r="E28" s="33" t="s">
        <v>11</v>
      </c>
      <c r="F28" s="33" t="s">
        <v>12</v>
      </c>
      <c r="G28" s="290"/>
    </row>
    <row r="29" spans="1:7" ht="150" customHeight="1" x14ac:dyDescent="0.35">
      <c r="A29" s="34" t="s">
        <v>117</v>
      </c>
      <c r="B29" s="39" t="s">
        <v>118</v>
      </c>
      <c r="C29" s="65" t="s">
        <v>119</v>
      </c>
      <c r="D29" s="65" t="s">
        <v>85</v>
      </c>
      <c r="E29" s="52"/>
      <c r="F29" s="52"/>
      <c r="G29" s="38"/>
    </row>
    <row r="30" spans="1:7" ht="150" customHeight="1" x14ac:dyDescent="0.35">
      <c r="A30" s="34" t="s">
        <v>120</v>
      </c>
      <c r="B30" s="39" t="s">
        <v>121</v>
      </c>
      <c r="C30" s="65" t="s">
        <v>260</v>
      </c>
      <c r="D30" s="65" t="s">
        <v>85</v>
      </c>
      <c r="E30" s="52"/>
      <c r="F30" s="52"/>
      <c r="G30" s="38"/>
    </row>
    <row r="31" spans="1:7" ht="150" customHeight="1" x14ac:dyDescent="0.35">
      <c r="A31" s="34" t="s">
        <v>122</v>
      </c>
      <c r="B31" s="39" t="s">
        <v>123</v>
      </c>
      <c r="C31" s="65" t="s">
        <v>23</v>
      </c>
      <c r="D31" s="65" t="s">
        <v>85</v>
      </c>
      <c r="E31" s="52"/>
      <c r="F31" s="52"/>
      <c r="G31" s="38"/>
    </row>
    <row r="32" spans="1:7" ht="150" customHeight="1" x14ac:dyDescent="0.35">
      <c r="A32" s="34" t="s">
        <v>124</v>
      </c>
      <c r="B32" s="39" t="s">
        <v>125</v>
      </c>
      <c r="C32" s="65" t="s">
        <v>23</v>
      </c>
      <c r="D32" s="65" t="s">
        <v>85</v>
      </c>
      <c r="E32" s="52"/>
      <c r="F32" s="52"/>
      <c r="G32" s="38"/>
    </row>
    <row r="33" spans="1:7" ht="150" customHeight="1" x14ac:dyDescent="0.35">
      <c r="A33" s="34" t="s">
        <v>128</v>
      </c>
      <c r="B33" s="39" t="s">
        <v>129</v>
      </c>
      <c r="C33" s="65" t="s">
        <v>23</v>
      </c>
      <c r="D33" s="65" t="s">
        <v>85</v>
      </c>
      <c r="E33" s="52"/>
      <c r="F33" s="52"/>
      <c r="G33" s="38"/>
    </row>
    <row r="34" spans="1:7" ht="150" customHeight="1" x14ac:dyDescent="0.35">
      <c r="A34" s="34" t="s">
        <v>130</v>
      </c>
      <c r="B34" s="39" t="s">
        <v>131</v>
      </c>
      <c r="C34" s="65" t="s">
        <v>23</v>
      </c>
      <c r="D34" s="65" t="s">
        <v>85</v>
      </c>
      <c r="E34" s="52"/>
      <c r="F34" s="52"/>
      <c r="G34" s="38"/>
    </row>
    <row r="35" spans="1:7" ht="35.1" customHeight="1" x14ac:dyDescent="0.25">
      <c r="A35" s="288" t="s">
        <v>5</v>
      </c>
      <c r="B35" s="289" t="s">
        <v>99</v>
      </c>
      <c r="C35" s="289" t="s">
        <v>7</v>
      </c>
      <c r="D35" s="253" t="s">
        <v>8</v>
      </c>
      <c r="E35" s="289" t="s">
        <v>9</v>
      </c>
      <c r="F35" s="289"/>
      <c r="G35" s="290" t="s">
        <v>10</v>
      </c>
    </row>
    <row r="36" spans="1:7" ht="35.1" customHeight="1" x14ac:dyDescent="0.25">
      <c r="A36" s="288"/>
      <c r="B36" s="289"/>
      <c r="C36" s="289"/>
      <c r="D36" s="289"/>
      <c r="E36" s="33" t="s">
        <v>11</v>
      </c>
      <c r="F36" s="33" t="s">
        <v>12</v>
      </c>
      <c r="G36" s="290"/>
    </row>
    <row r="37" spans="1:7" ht="150" customHeight="1" x14ac:dyDescent="0.35">
      <c r="A37" s="34" t="s">
        <v>132</v>
      </c>
      <c r="B37" s="39" t="s">
        <v>133</v>
      </c>
      <c r="C37" s="65" t="s">
        <v>23</v>
      </c>
      <c r="D37" s="65" t="s">
        <v>85</v>
      </c>
      <c r="E37" s="52"/>
      <c r="F37" s="52"/>
      <c r="G37" s="38"/>
    </row>
    <row r="38" spans="1:7" ht="150" customHeight="1" x14ac:dyDescent="0.35">
      <c r="A38" s="34" t="s">
        <v>134</v>
      </c>
      <c r="B38" s="39" t="s">
        <v>135</v>
      </c>
      <c r="C38" s="65" t="s">
        <v>23</v>
      </c>
      <c r="D38" s="65" t="s">
        <v>85</v>
      </c>
      <c r="E38" s="52"/>
      <c r="F38" s="52"/>
      <c r="G38" s="38"/>
    </row>
    <row r="39" spans="1:7" ht="150" customHeight="1" x14ac:dyDescent="0.35">
      <c r="A39" s="34" t="s">
        <v>136</v>
      </c>
      <c r="B39" s="39" t="s">
        <v>137</v>
      </c>
      <c r="C39" s="65" t="s">
        <v>23</v>
      </c>
      <c r="D39" s="65" t="s">
        <v>85</v>
      </c>
      <c r="E39" s="52"/>
      <c r="F39" s="52"/>
      <c r="G39" s="38"/>
    </row>
    <row r="40" spans="1:7" ht="150" customHeight="1" x14ac:dyDescent="0.35">
      <c r="A40" s="34" t="s">
        <v>138</v>
      </c>
      <c r="B40" s="39" t="s">
        <v>139</v>
      </c>
      <c r="C40" s="65" t="s">
        <v>23</v>
      </c>
      <c r="D40" s="65" t="s">
        <v>85</v>
      </c>
      <c r="E40" s="52"/>
      <c r="F40" s="52"/>
      <c r="G40" s="38"/>
    </row>
    <row r="41" spans="1:7" ht="150" customHeight="1" x14ac:dyDescent="0.35">
      <c r="A41" s="34" t="s">
        <v>140</v>
      </c>
      <c r="B41" s="49" t="s">
        <v>291</v>
      </c>
      <c r="C41" s="65" t="s">
        <v>23</v>
      </c>
      <c r="D41" s="65" t="s">
        <v>85</v>
      </c>
      <c r="E41" s="52"/>
      <c r="F41" s="52"/>
      <c r="G41" s="38"/>
    </row>
    <row r="42" spans="1:7" ht="150" customHeight="1" x14ac:dyDescent="0.35">
      <c r="A42" s="34" t="s">
        <v>141</v>
      </c>
      <c r="B42" s="49" t="s">
        <v>142</v>
      </c>
      <c r="C42" s="65" t="s">
        <v>23</v>
      </c>
      <c r="D42" s="65" t="s">
        <v>85</v>
      </c>
      <c r="E42" s="52"/>
      <c r="F42" s="52"/>
      <c r="G42" s="38"/>
    </row>
    <row r="43" spans="1:7" ht="150" customHeight="1" x14ac:dyDescent="0.35">
      <c r="A43" s="34" t="s">
        <v>145</v>
      </c>
      <c r="B43" s="42" t="s">
        <v>144</v>
      </c>
      <c r="C43" s="43"/>
      <c r="D43" s="43"/>
      <c r="E43" s="44"/>
      <c r="F43" s="44"/>
      <c r="G43" s="38"/>
    </row>
    <row r="44" spans="1:7" ht="150" customHeight="1" x14ac:dyDescent="0.35">
      <c r="A44" s="34" t="s">
        <v>166</v>
      </c>
      <c r="B44" s="42" t="s">
        <v>292</v>
      </c>
      <c r="C44" s="43"/>
      <c r="D44" s="43"/>
      <c r="E44" s="44"/>
      <c r="F44" s="44"/>
      <c r="G44" s="38"/>
    </row>
    <row r="45" spans="1:7" ht="75" customHeight="1" x14ac:dyDescent="0.35">
      <c r="A45" s="272" t="s">
        <v>62</v>
      </c>
      <c r="B45" s="273"/>
      <c r="C45" s="273"/>
      <c r="D45" s="273"/>
      <c r="E45" s="287">
        <f>SUM(E20:E42)</f>
        <v>0</v>
      </c>
      <c r="F45" s="287"/>
      <c r="G45" s="38"/>
    </row>
    <row r="46" spans="1:7" ht="35.1" customHeight="1" x14ac:dyDescent="0.25">
      <c r="A46" s="288" t="s">
        <v>5</v>
      </c>
      <c r="B46" s="289" t="s">
        <v>146</v>
      </c>
      <c r="C46" s="289" t="s">
        <v>7</v>
      </c>
      <c r="D46" s="253" t="s">
        <v>8</v>
      </c>
      <c r="E46" s="289" t="s">
        <v>9</v>
      </c>
      <c r="F46" s="289"/>
      <c r="G46" s="290" t="s">
        <v>10</v>
      </c>
    </row>
    <row r="47" spans="1:7" ht="35.1" customHeight="1" x14ac:dyDescent="0.25">
      <c r="A47" s="288"/>
      <c r="B47" s="289"/>
      <c r="C47" s="289"/>
      <c r="D47" s="289"/>
      <c r="E47" s="33" t="s">
        <v>11</v>
      </c>
      <c r="F47" s="33" t="s">
        <v>12</v>
      </c>
      <c r="G47" s="290"/>
    </row>
    <row r="48" spans="1:7" ht="150" customHeight="1" x14ac:dyDescent="0.35">
      <c r="A48" s="34" t="s">
        <v>147</v>
      </c>
      <c r="B48" s="35" t="s">
        <v>854</v>
      </c>
      <c r="C48" s="65" t="s">
        <v>23</v>
      </c>
      <c r="D48" s="65" t="s">
        <v>85</v>
      </c>
      <c r="E48" s="52"/>
      <c r="F48" s="52"/>
      <c r="G48" s="38"/>
    </row>
    <row r="49" spans="1:7" ht="150" customHeight="1" x14ac:dyDescent="0.35">
      <c r="A49" s="34" t="s">
        <v>148</v>
      </c>
      <c r="B49" s="35" t="s">
        <v>149</v>
      </c>
      <c r="C49" s="65" t="s">
        <v>23</v>
      </c>
      <c r="D49" s="65" t="s">
        <v>85</v>
      </c>
      <c r="E49" s="52"/>
      <c r="F49" s="52"/>
      <c r="G49" s="38"/>
    </row>
    <row r="50" spans="1:7" ht="150" customHeight="1" x14ac:dyDescent="0.35">
      <c r="A50" s="34" t="s">
        <v>150</v>
      </c>
      <c r="B50" s="39" t="s">
        <v>151</v>
      </c>
      <c r="C50" s="65" t="s">
        <v>23</v>
      </c>
      <c r="D50" s="65" t="s">
        <v>85</v>
      </c>
      <c r="E50" s="52"/>
      <c r="F50" s="52"/>
      <c r="G50" s="38"/>
    </row>
    <row r="51" spans="1:7" ht="150" customHeight="1" x14ac:dyDescent="0.35">
      <c r="A51" s="34" t="s">
        <v>152</v>
      </c>
      <c r="B51" s="39" t="s">
        <v>153</v>
      </c>
      <c r="C51" s="65" t="s">
        <v>23</v>
      </c>
      <c r="D51" s="65" t="s">
        <v>85</v>
      </c>
      <c r="E51" s="52"/>
      <c r="F51" s="52"/>
      <c r="G51" s="38"/>
    </row>
    <row r="52" spans="1:7" ht="150" customHeight="1" x14ac:dyDescent="0.35">
      <c r="A52" s="34" t="s">
        <v>154</v>
      </c>
      <c r="B52" s="39" t="s">
        <v>155</v>
      </c>
      <c r="C52" s="65" t="s">
        <v>23</v>
      </c>
      <c r="D52" s="65" t="s">
        <v>85</v>
      </c>
      <c r="E52" s="52"/>
      <c r="F52" s="52"/>
      <c r="G52" s="38"/>
    </row>
    <row r="53" spans="1:7" ht="150" customHeight="1" x14ac:dyDescent="0.35">
      <c r="A53" s="34" t="s">
        <v>156</v>
      </c>
      <c r="B53" s="39" t="s">
        <v>157</v>
      </c>
      <c r="C53" s="65" t="s">
        <v>23</v>
      </c>
      <c r="D53" s="65" t="s">
        <v>85</v>
      </c>
      <c r="E53" s="52"/>
      <c r="F53" s="52"/>
      <c r="G53" s="38"/>
    </row>
    <row r="54" spans="1:7" ht="150" customHeight="1" x14ac:dyDescent="0.35">
      <c r="A54" s="34" t="s">
        <v>158</v>
      </c>
      <c r="B54" s="39" t="s">
        <v>159</v>
      </c>
      <c r="C54" s="65" t="s">
        <v>110</v>
      </c>
      <c r="D54" s="65" t="s">
        <v>85</v>
      </c>
      <c r="E54" s="52"/>
      <c r="F54" s="52"/>
      <c r="G54" s="38"/>
    </row>
    <row r="55" spans="1:7" ht="150" customHeight="1" x14ac:dyDescent="0.35">
      <c r="A55" s="34" t="s">
        <v>160</v>
      </c>
      <c r="B55" s="39" t="s">
        <v>161</v>
      </c>
      <c r="C55" s="65" t="s">
        <v>110</v>
      </c>
      <c r="D55" s="65" t="s">
        <v>85</v>
      </c>
      <c r="E55" s="52"/>
      <c r="F55" s="52"/>
      <c r="G55" s="38"/>
    </row>
    <row r="56" spans="1:7" ht="150" customHeight="1" x14ac:dyDescent="0.35">
      <c r="A56" s="34" t="s">
        <v>162</v>
      </c>
      <c r="B56" s="39" t="s">
        <v>163</v>
      </c>
      <c r="C56" s="65" t="s">
        <v>23</v>
      </c>
      <c r="D56" s="65" t="s">
        <v>16</v>
      </c>
      <c r="E56" s="52"/>
      <c r="F56" s="52"/>
      <c r="G56" s="38"/>
    </row>
    <row r="57" spans="1:7" ht="150" customHeight="1" x14ac:dyDescent="0.35">
      <c r="A57" s="34" t="s">
        <v>164</v>
      </c>
      <c r="B57" s="39" t="s">
        <v>165</v>
      </c>
      <c r="C57" s="65" t="s">
        <v>23</v>
      </c>
      <c r="D57" s="65" t="s">
        <v>85</v>
      </c>
      <c r="E57" s="52"/>
      <c r="F57" s="52"/>
      <c r="G57" s="38"/>
    </row>
    <row r="58" spans="1:7" ht="150" customHeight="1" x14ac:dyDescent="0.35">
      <c r="A58" s="34" t="s">
        <v>168</v>
      </c>
      <c r="B58" s="42" t="s">
        <v>167</v>
      </c>
      <c r="C58" s="43"/>
      <c r="D58" s="43"/>
      <c r="E58" s="44"/>
      <c r="F58" s="44"/>
      <c r="G58" s="38"/>
    </row>
    <row r="59" spans="1:7" ht="150" customHeight="1" x14ac:dyDescent="0.35">
      <c r="A59" s="34" t="s">
        <v>205</v>
      </c>
      <c r="B59" s="42" t="s">
        <v>169</v>
      </c>
      <c r="C59" s="43"/>
      <c r="D59" s="43"/>
      <c r="E59" s="44"/>
      <c r="F59" s="44"/>
      <c r="G59" s="38"/>
    </row>
    <row r="60" spans="1:7" ht="75" customHeight="1" x14ac:dyDescent="0.35">
      <c r="A60" s="272" t="s">
        <v>62</v>
      </c>
      <c r="B60" s="273"/>
      <c r="C60" s="273"/>
      <c r="D60" s="273"/>
      <c r="E60" s="287">
        <f>SUM(E48:E58)</f>
        <v>0</v>
      </c>
      <c r="F60" s="287"/>
      <c r="G60" s="38"/>
    </row>
    <row r="61" spans="1:7" ht="35.1" customHeight="1" x14ac:dyDescent="0.25">
      <c r="A61" s="288" t="s">
        <v>5</v>
      </c>
      <c r="B61" s="289" t="s">
        <v>170</v>
      </c>
      <c r="C61" s="289" t="s">
        <v>7</v>
      </c>
      <c r="D61" s="253" t="s">
        <v>8</v>
      </c>
      <c r="E61" s="289" t="s">
        <v>9</v>
      </c>
      <c r="F61" s="289"/>
      <c r="G61" s="290" t="s">
        <v>10</v>
      </c>
    </row>
    <row r="62" spans="1:7" ht="35.1" customHeight="1" x14ac:dyDescent="0.25">
      <c r="A62" s="288"/>
      <c r="B62" s="289"/>
      <c r="C62" s="289"/>
      <c r="D62" s="289"/>
      <c r="E62" s="33" t="s">
        <v>11</v>
      </c>
      <c r="F62" s="33" t="s">
        <v>12</v>
      </c>
      <c r="G62" s="290"/>
    </row>
    <row r="63" spans="1:7" ht="150" customHeight="1" x14ac:dyDescent="0.35">
      <c r="A63" s="34" t="s">
        <v>171</v>
      </c>
      <c r="B63" s="35" t="s">
        <v>172</v>
      </c>
      <c r="C63" s="65" t="s">
        <v>110</v>
      </c>
      <c r="D63" s="65" t="s">
        <v>85</v>
      </c>
      <c r="E63" s="52"/>
      <c r="F63" s="52"/>
      <c r="G63" s="38"/>
    </row>
    <row r="64" spans="1:7" ht="150" customHeight="1" x14ac:dyDescent="0.35">
      <c r="A64" s="34" t="s">
        <v>173</v>
      </c>
      <c r="B64" s="35" t="s">
        <v>174</v>
      </c>
      <c r="C64" s="65" t="s">
        <v>110</v>
      </c>
      <c r="D64" s="65" t="s">
        <v>85</v>
      </c>
      <c r="E64" s="52"/>
      <c r="F64" s="52"/>
      <c r="G64" s="38"/>
    </row>
    <row r="65" spans="1:7" ht="150" customHeight="1" x14ac:dyDescent="0.35">
      <c r="A65" s="34" t="s">
        <v>175</v>
      </c>
      <c r="B65" s="35" t="s">
        <v>176</v>
      </c>
      <c r="C65" s="65" t="s">
        <v>110</v>
      </c>
      <c r="D65" s="65" t="s">
        <v>85</v>
      </c>
      <c r="E65" s="52"/>
      <c r="F65" s="52"/>
      <c r="G65" s="38"/>
    </row>
    <row r="66" spans="1:7" ht="150" customHeight="1" x14ac:dyDescent="0.35">
      <c r="A66" s="34" t="s">
        <v>178</v>
      </c>
      <c r="B66" s="35" t="s">
        <v>179</v>
      </c>
      <c r="C66" s="65" t="s">
        <v>110</v>
      </c>
      <c r="D66" s="65" t="s">
        <v>85</v>
      </c>
      <c r="E66" s="52"/>
      <c r="F66" s="52"/>
      <c r="G66" s="38"/>
    </row>
    <row r="67" spans="1:7" ht="150" customHeight="1" x14ac:dyDescent="0.35">
      <c r="A67" s="34" t="s">
        <v>180</v>
      </c>
      <c r="B67" s="35" t="s">
        <v>181</v>
      </c>
      <c r="C67" s="65" t="s">
        <v>110</v>
      </c>
      <c r="D67" s="65" t="s">
        <v>85</v>
      </c>
      <c r="E67" s="52"/>
      <c r="F67" s="52"/>
      <c r="G67" s="38"/>
    </row>
    <row r="68" spans="1:7" ht="150" customHeight="1" x14ac:dyDescent="0.35">
      <c r="A68" s="34" t="s">
        <v>182</v>
      </c>
      <c r="B68" s="35" t="s">
        <v>183</v>
      </c>
      <c r="C68" s="65" t="s">
        <v>110</v>
      </c>
      <c r="D68" s="65" t="s">
        <v>85</v>
      </c>
      <c r="E68" s="52"/>
      <c r="F68" s="52"/>
      <c r="G68" s="38"/>
    </row>
    <row r="69" spans="1:7" ht="150" customHeight="1" x14ac:dyDescent="0.35">
      <c r="A69" s="34" t="s">
        <v>184</v>
      </c>
      <c r="B69" s="35" t="s">
        <v>185</v>
      </c>
      <c r="C69" s="65" t="s">
        <v>110</v>
      </c>
      <c r="D69" s="65" t="s">
        <v>85</v>
      </c>
      <c r="E69" s="52"/>
      <c r="F69" s="52"/>
      <c r="G69" s="38"/>
    </row>
    <row r="70" spans="1:7" ht="75" customHeight="1" x14ac:dyDescent="0.35">
      <c r="A70" s="272" t="s">
        <v>62</v>
      </c>
      <c r="B70" s="273"/>
      <c r="C70" s="273"/>
      <c r="D70" s="273"/>
      <c r="E70" s="291">
        <f>SUM(E63:E69)</f>
        <v>0</v>
      </c>
      <c r="F70" s="291"/>
      <c r="G70" s="38"/>
    </row>
    <row r="71" spans="1:7" ht="35.1" customHeight="1" x14ac:dyDescent="0.25">
      <c r="A71" s="288" t="s">
        <v>5</v>
      </c>
      <c r="B71" s="289" t="s">
        <v>186</v>
      </c>
      <c r="C71" s="289" t="s">
        <v>7</v>
      </c>
      <c r="D71" s="253" t="s">
        <v>8</v>
      </c>
      <c r="E71" s="289" t="s">
        <v>9</v>
      </c>
      <c r="F71" s="289"/>
      <c r="G71" s="290" t="s">
        <v>10</v>
      </c>
    </row>
    <row r="72" spans="1:7" ht="35.1" customHeight="1" x14ac:dyDescent="0.25">
      <c r="A72" s="288"/>
      <c r="B72" s="289"/>
      <c r="C72" s="289"/>
      <c r="D72" s="289"/>
      <c r="E72" s="33" t="s">
        <v>11</v>
      </c>
      <c r="F72" s="33" t="s">
        <v>12</v>
      </c>
      <c r="G72" s="290"/>
    </row>
    <row r="73" spans="1:7" ht="150" customHeight="1" x14ac:dyDescent="0.35">
      <c r="A73" s="34" t="s">
        <v>195</v>
      </c>
      <c r="B73" s="35" t="s">
        <v>196</v>
      </c>
      <c r="C73" s="65" t="s">
        <v>23</v>
      </c>
      <c r="D73" s="65" t="s">
        <v>197</v>
      </c>
      <c r="E73" s="52"/>
      <c r="F73" s="52"/>
      <c r="G73" s="38"/>
    </row>
    <row r="74" spans="1:7" ht="150" customHeight="1" x14ac:dyDescent="0.35">
      <c r="A74" s="34" t="s">
        <v>201</v>
      </c>
      <c r="B74" s="39" t="s">
        <v>202</v>
      </c>
      <c r="C74" s="65" t="s">
        <v>23</v>
      </c>
      <c r="D74" s="65" t="s">
        <v>16</v>
      </c>
      <c r="E74" s="52"/>
      <c r="F74" s="52"/>
      <c r="G74" s="38"/>
    </row>
    <row r="75" spans="1:7" ht="75" customHeight="1" x14ac:dyDescent="0.35">
      <c r="A75" s="272" t="s">
        <v>62</v>
      </c>
      <c r="B75" s="273"/>
      <c r="C75" s="273"/>
      <c r="D75" s="273"/>
      <c r="E75" s="287">
        <f>SUM(E73:E74)</f>
        <v>0</v>
      </c>
      <c r="F75" s="287"/>
      <c r="G75" s="38"/>
    </row>
    <row r="76" spans="1:7" ht="35.1" customHeight="1" x14ac:dyDescent="0.25">
      <c r="A76" s="288" t="s">
        <v>5</v>
      </c>
      <c r="B76" s="289" t="s">
        <v>211</v>
      </c>
      <c r="C76" s="289" t="s">
        <v>7</v>
      </c>
      <c r="D76" s="253" t="s">
        <v>8</v>
      </c>
      <c r="E76" s="289" t="s">
        <v>9</v>
      </c>
      <c r="F76" s="289"/>
      <c r="G76" s="290" t="s">
        <v>10</v>
      </c>
    </row>
    <row r="77" spans="1:7" ht="35.1" customHeight="1" x14ac:dyDescent="0.25">
      <c r="A77" s="288"/>
      <c r="B77" s="289"/>
      <c r="C77" s="289"/>
      <c r="D77" s="289"/>
      <c r="E77" s="33" t="s">
        <v>11</v>
      </c>
      <c r="F77" s="33" t="s">
        <v>12</v>
      </c>
      <c r="G77" s="290"/>
    </row>
    <row r="78" spans="1:7" ht="150" customHeight="1" x14ac:dyDescent="0.35">
      <c r="A78" s="34" t="s">
        <v>212</v>
      </c>
      <c r="B78" s="39" t="s">
        <v>306</v>
      </c>
      <c r="C78" s="65" t="s">
        <v>213</v>
      </c>
      <c r="D78" s="65" t="s">
        <v>214</v>
      </c>
      <c r="E78" s="52"/>
      <c r="F78" s="52"/>
      <c r="G78" s="38"/>
    </row>
    <row r="79" spans="1:7" ht="150" customHeight="1" x14ac:dyDescent="0.35">
      <c r="A79" s="34" t="s">
        <v>215</v>
      </c>
      <c r="B79" s="39" t="s">
        <v>216</v>
      </c>
      <c r="C79" s="65" t="s">
        <v>217</v>
      </c>
      <c r="D79" s="65" t="s">
        <v>85</v>
      </c>
      <c r="E79" s="52"/>
      <c r="F79" s="52"/>
      <c r="G79" s="38"/>
    </row>
    <row r="80" spans="1:7" ht="150" customHeight="1" x14ac:dyDescent="0.35">
      <c r="A80" s="34" t="s">
        <v>218</v>
      </c>
      <c r="B80" s="39" t="s">
        <v>219</v>
      </c>
      <c r="C80" s="39" t="s">
        <v>220</v>
      </c>
      <c r="D80" s="65" t="s">
        <v>221</v>
      </c>
      <c r="E80" s="52"/>
      <c r="F80" s="52"/>
      <c r="G80" s="38"/>
    </row>
    <row r="81" spans="1:7" ht="150" customHeight="1" x14ac:dyDescent="0.35">
      <c r="A81" s="34" t="s">
        <v>222</v>
      </c>
      <c r="B81" s="39" t="s">
        <v>223</v>
      </c>
      <c r="C81" s="65" t="s">
        <v>23</v>
      </c>
      <c r="D81" s="65" t="s">
        <v>16</v>
      </c>
      <c r="E81" s="52"/>
      <c r="F81" s="52"/>
      <c r="G81" s="38"/>
    </row>
    <row r="82" spans="1:7" ht="150" customHeight="1" x14ac:dyDescent="0.35">
      <c r="A82" s="34" t="s">
        <v>226</v>
      </c>
      <c r="B82" s="39" t="s">
        <v>227</v>
      </c>
      <c r="C82" s="39" t="s">
        <v>220</v>
      </c>
      <c r="D82" s="65" t="s">
        <v>85</v>
      </c>
      <c r="E82" s="52"/>
      <c r="F82" s="52"/>
      <c r="G82" s="38"/>
    </row>
    <row r="83" spans="1:7" ht="150" customHeight="1" x14ac:dyDescent="0.35">
      <c r="A83" s="34" t="s">
        <v>230</v>
      </c>
      <c r="B83" s="35" t="s">
        <v>231</v>
      </c>
      <c r="C83" s="65" t="s">
        <v>232</v>
      </c>
      <c r="D83" s="65" t="s">
        <v>85</v>
      </c>
      <c r="E83" s="52"/>
      <c r="F83" s="52"/>
      <c r="G83" s="38"/>
    </row>
    <row r="84" spans="1:7" ht="150" customHeight="1" x14ac:dyDescent="0.35">
      <c r="A84" s="34" t="s">
        <v>233</v>
      </c>
      <c r="B84" s="35" t="s">
        <v>234</v>
      </c>
      <c r="C84" s="65" t="s">
        <v>217</v>
      </c>
      <c r="D84" s="50" t="s">
        <v>235</v>
      </c>
      <c r="E84" s="52"/>
      <c r="F84" s="52"/>
      <c r="G84" s="38"/>
    </row>
    <row r="85" spans="1:7" ht="150" customHeight="1" x14ac:dyDescent="0.35">
      <c r="A85" s="34" t="s">
        <v>236</v>
      </c>
      <c r="B85" s="39" t="s">
        <v>237</v>
      </c>
      <c r="C85" s="65" t="s">
        <v>23</v>
      </c>
      <c r="D85" s="65" t="s">
        <v>85</v>
      </c>
      <c r="E85" s="52"/>
      <c r="F85" s="52"/>
      <c r="G85" s="38"/>
    </row>
    <row r="86" spans="1:7" ht="150" customHeight="1" x14ac:dyDescent="0.35">
      <c r="A86" s="34" t="s">
        <v>240</v>
      </c>
      <c r="B86" s="39" t="s">
        <v>241</v>
      </c>
      <c r="C86" s="65" t="s">
        <v>232</v>
      </c>
      <c r="D86" s="65" t="s">
        <v>85</v>
      </c>
      <c r="E86" s="52"/>
      <c r="F86" s="52"/>
      <c r="G86" s="38"/>
    </row>
    <row r="87" spans="1:7" ht="150" customHeight="1" x14ac:dyDescent="0.35">
      <c r="A87" s="34" t="s">
        <v>242</v>
      </c>
      <c r="B87" s="39" t="s">
        <v>243</v>
      </c>
      <c r="C87" s="65" t="s">
        <v>217</v>
      </c>
      <c r="D87" s="65" t="s">
        <v>16</v>
      </c>
      <c r="E87" s="52"/>
      <c r="F87" s="52"/>
      <c r="G87" s="38"/>
    </row>
    <row r="88" spans="1:7" ht="75" customHeight="1" x14ac:dyDescent="0.35">
      <c r="A88" s="272" t="s">
        <v>62</v>
      </c>
      <c r="B88" s="273"/>
      <c r="C88" s="273"/>
      <c r="D88" s="273"/>
      <c r="E88" s="287">
        <f>SUM(E78:E87)</f>
        <v>0</v>
      </c>
      <c r="F88" s="287"/>
      <c r="G88" s="38"/>
    </row>
    <row r="89" spans="1:7" ht="35.1" customHeight="1" x14ac:dyDescent="0.25">
      <c r="A89" s="288" t="s">
        <v>5</v>
      </c>
      <c r="B89" s="289" t="s">
        <v>244</v>
      </c>
      <c r="C89" s="289" t="s">
        <v>7</v>
      </c>
      <c r="D89" s="253" t="s">
        <v>8</v>
      </c>
      <c r="E89" s="289" t="s">
        <v>9</v>
      </c>
      <c r="F89" s="289"/>
      <c r="G89" s="290" t="s">
        <v>10</v>
      </c>
    </row>
    <row r="90" spans="1:7" ht="35.1" customHeight="1" x14ac:dyDescent="0.25">
      <c r="A90" s="288"/>
      <c r="B90" s="289"/>
      <c r="C90" s="289"/>
      <c r="D90" s="289"/>
      <c r="E90" s="33" t="s">
        <v>11</v>
      </c>
      <c r="F90" s="33" t="s">
        <v>12</v>
      </c>
      <c r="G90" s="290"/>
    </row>
    <row r="91" spans="1:7" ht="150" customHeight="1" x14ac:dyDescent="0.35">
      <c r="A91" s="34" t="s">
        <v>245</v>
      </c>
      <c r="B91" s="35" t="s">
        <v>307</v>
      </c>
      <c r="C91" s="65" t="s">
        <v>110</v>
      </c>
      <c r="D91" s="65" t="s">
        <v>85</v>
      </c>
      <c r="E91" s="52"/>
      <c r="F91" s="52"/>
      <c r="G91" s="38"/>
    </row>
    <row r="92" spans="1:7" ht="150" customHeight="1" x14ac:dyDescent="0.35">
      <c r="A92" s="34" t="s">
        <v>246</v>
      </c>
      <c r="B92" s="35" t="s">
        <v>295</v>
      </c>
      <c r="C92" s="65" t="s">
        <v>110</v>
      </c>
      <c r="D92" s="65" t="s">
        <v>85</v>
      </c>
      <c r="E92" s="52"/>
      <c r="F92" s="52"/>
      <c r="G92" s="38"/>
    </row>
    <row r="93" spans="1:7" ht="150" customHeight="1" x14ac:dyDescent="0.35">
      <c r="A93" s="34" t="s">
        <v>247</v>
      </c>
      <c r="B93" s="35" t="s">
        <v>296</v>
      </c>
      <c r="C93" s="65" t="s">
        <v>248</v>
      </c>
      <c r="D93" s="65" t="s">
        <v>85</v>
      </c>
      <c r="E93" s="52"/>
      <c r="F93" s="52"/>
      <c r="G93" s="38"/>
    </row>
    <row r="94" spans="1:7" ht="150" customHeight="1" x14ac:dyDescent="0.35">
      <c r="A94" s="34" t="s">
        <v>249</v>
      </c>
      <c r="B94" s="39" t="s">
        <v>250</v>
      </c>
      <c r="C94" s="65" t="s">
        <v>248</v>
      </c>
      <c r="D94" s="65" t="s">
        <v>85</v>
      </c>
      <c r="E94" s="52"/>
      <c r="F94" s="52"/>
      <c r="G94" s="38"/>
    </row>
    <row r="95" spans="1:7" ht="150" customHeight="1" x14ac:dyDescent="0.35">
      <c r="A95" s="34" t="s">
        <v>251</v>
      </c>
      <c r="B95" s="39" t="s">
        <v>252</v>
      </c>
      <c r="C95" s="65" t="s">
        <v>248</v>
      </c>
      <c r="D95" s="65" t="s">
        <v>85</v>
      </c>
      <c r="E95" s="52"/>
      <c r="F95" s="52"/>
      <c r="G95" s="38"/>
    </row>
    <row r="96" spans="1:7" ht="150" customHeight="1" x14ac:dyDescent="0.35">
      <c r="A96" s="34" t="s">
        <v>253</v>
      </c>
      <c r="B96" s="39" t="s">
        <v>254</v>
      </c>
      <c r="C96" s="65" t="s">
        <v>248</v>
      </c>
      <c r="D96" s="65" t="s">
        <v>85</v>
      </c>
      <c r="E96" s="52"/>
      <c r="F96" s="52"/>
      <c r="G96" s="38"/>
    </row>
    <row r="97" spans="1:7" ht="150" customHeight="1" x14ac:dyDescent="0.35">
      <c r="A97" s="34" t="s">
        <v>255</v>
      </c>
      <c r="B97" s="39" t="s">
        <v>256</v>
      </c>
      <c r="C97" s="65" t="s">
        <v>248</v>
      </c>
      <c r="D97" s="65" t="s">
        <v>85</v>
      </c>
      <c r="E97" s="52"/>
      <c r="F97" s="52"/>
      <c r="G97" s="38"/>
    </row>
    <row r="98" spans="1:7" ht="150" customHeight="1" x14ac:dyDescent="0.35">
      <c r="A98" s="34" t="s">
        <v>257</v>
      </c>
      <c r="B98" s="39" t="s">
        <v>297</v>
      </c>
      <c r="C98" s="65" t="s">
        <v>110</v>
      </c>
      <c r="D98" s="65" t="s">
        <v>85</v>
      </c>
      <c r="E98" s="52"/>
      <c r="F98" s="52"/>
      <c r="G98" s="38"/>
    </row>
    <row r="99" spans="1:7" ht="150" customHeight="1" x14ac:dyDescent="0.35">
      <c r="A99" s="34" t="s">
        <v>852</v>
      </c>
      <c r="B99" s="42" t="s">
        <v>259</v>
      </c>
      <c r="C99" s="51"/>
      <c r="D99" s="51"/>
      <c r="E99" s="44"/>
      <c r="F99" s="44"/>
      <c r="G99" s="38"/>
    </row>
    <row r="100" spans="1:7" ht="75" customHeight="1" x14ac:dyDescent="0.35">
      <c r="A100" s="272" t="s">
        <v>62</v>
      </c>
      <c r="B100" s="273"/>
      <c r="C100" s="273"/>
      <c r="D100" s="273"/>
      <c r="E100" s="291">
        <f>SUM(E91:E98)</f>
        <v>0</v>
      </c>
      <c r="F100" s="291"/>
      <c r="G100" s="38"/>
    </row>
    <row r="101" spans="1:7" ht="50.1" customHeight="1" x14ac:dyDescent="0.25">
      <c r="A101" s="272" t="s">
        <v>262</v>
      </c>
      <c r="B101" s="273"/>
      <c r="C101" s="273"/>
      <c r="D101" s="273"/>
      <c r="E101" s="291">
        <f>SUM(E17,E45,E60,E70,E75,E88,E100)</f>
        <v>0</v>
      </c>
      <c r="F101" s="291"/>
      <c r="G101" s="53">
        <f>SUM(E101/58)</f>
        <v>0</v>
      </c>
    </row>
    <row r="102" spans="1:7" ht="50.1" customHeight="1" x14ac:dyDescent="0.25">
      <c r="A102" s="272" t="s">
        <v>263</v>
      </c>
      <c r="B102" s="273"/>
      <c r="C102" s="273"/>
      <c r="D102" s="273"/>
      <c r="E102" s="291">
        <f>SUM(E20,E21,E22,E48,E49,E63,E64,E65,E66,E67,E68,E69,E73,E83,E84,E91,E92,E93)</f>
        <v>0</v>
      </c>
      <c r="F102" s="291"/>
      <c r="G102" s="53">
        <f>SUM(E102/22)</f>
        <v>0</v>
      </c>
    </row>
    <row r="103" spans="1:7" ht="50.1" customHeight="1" x14ac:dyDescent="0.25">
      <c r="A103" s="272" t="s">
        <v>264</v>
      </c>
      <c r="B103" s="273"/>
      <c r="C103" s="273"/>
      <c r="D103" s="273"/>
      <c r="E103" s="291">
        <f>SUM(E63,E64,E65,E67,E68,E84)</f>
        <v>0</v>
      </c>
      <c r="F103" s="291"/>
      <c r="G103" s="53">
        <f>SUM(E103/6)</f>
        <v>0</v>
      </c>
    </row>
    <row r="104" spans="1:7" ht="50.1" customHeight="1" x14ac:dyDescent="0.25">
      <c r="A104" s="277" t="s">
        <v>265</v>
      </c>
      <c r="B104" s="278"/>
      <c r="C104" s="278"/>
      <c r="D104" s="278"/>
      <c r="E104" s="278"/>
      <c r="F104" s="278"/>
      <c r="G104" s="279"/>
    </row>
    <row r="105" spans="1:7" ht="150" customHeight="1" x14ac:dyDescent="0.25">
      <c r="A105" s="54" t="s">
        <v>857</v>
      </c>
      <c r="B105" s="56" t="s">
        <v>266</v>
      </c>
      <c r="C105" s="270" t="s">
        <v>267</v>
      </c>
      <c r="D105" s="270"/>
      <c r="E105" s="270"/>
      <c r="F105" s="270"/>
      <c r="G105" s="271"/>
    </row>
    <row r="106" spans="1:7" ht="150" customHeight="1" x14ac:dyDescent="0.25">
      <c r="A106" s="57" t="s">
        <v>858</v>
      </c>
      <c r="B106" s="59" t="s">
        <v>268</v>
      </c>
      <c r="C106" s="275" t="s">
        <v>269</v>
      </c>
      <c r="D106" s="275"/>
      <c r="E106" s="275"/>
      <c r="F106" s="275"/>
      <c r="G106" s="276"/>
    </row>
    <row r="107" spans="1:7" ht="150" customHeight="1" x14ac:dyDescent="0.25">
      <c r="A107" s="60" t="s">
        <v>859</v>
      </c>
      <c r="B107" s="56" t="s">
        <v>270</v>
      </c>
      <c r="C107" s="270" t="s">
        <v>271</v>
      </c>
      <c r="D107" s="270"/>
      <c r="E107" s="270"/>
      <c r="F107" s="270"/>
      <c r="G107" s="271"/>
    </row>
    <row r="108" spans="1:7" ht="150" customHeight="1" x14ac:dyDescent="0.25">
      <c r="A108" s="61" t="s">
        <v>860</v>
      </c>
      <c r="B108" s="59" t="s">
        <v>272</v>
      </c>
      <c r="C108" s="275" t="s">
        <v>273</v>
      </c>
      <c r="D108" s="275"/>
      <c r="E108" s="275"/>
      <c r="F108" s="275"/>
      <c r="G108" s="276"/>
    </row>
    <row r="109" spans="1:7" ht="50.1" customHeight="1" x14ac:dyDescent="0.25">
      <c r="A109" s="284" t="s">
        <v>274</v>
      </c>
      <c r="B109" s="285"/>
      <c r="C109" s="285"/>
      <c r="D109" s="285"/>
      <c r="E109" s="285"/>
      <c r="F109" s="285"/>
      <c r="G109" s="286"/>
    </row>
    <row r="110" spans="1:7" ht="150" customHeight="1" x14ac:dyDescent="0.25">
      <c r="A110" s="62" t="s">
        <v>275</v>
      </c>
      <c r="B110" s="280" t="s">
        <v>276</v>
      </c>
      <c r="C110" s="280"/>
      <c r="D110" s="280"/>
      <c r="E110" s="280"/>
      <c r="F110" s="280"/>
      <c r="G110" s="281"/>
    </row>
    <row r="111" spans="1:7" ht="150" customHeight="1" x14ac:dyDescent="0.25">
      <c r="A111" s="63" t="s">
        <v>277</v>
      </c>
      <c r="B111" s="280" t="s">
        <v>278</v>
      </c>
      <c r="C111" s="280"/>
      <c r="D111" s="280"/>
      <c r="E111" s="280"/>
      <c r="F111" s="280"/>
      <c r="G111" s="281"/>
    </row>
    <row r="112" spans="1:7" ht="150" customHeight="1" thickBot="1" x14ac:dyDescent="0.3">
      <c r="A112" s="64" t="s">
        <v>279</v>
      </c>
      <c r="B112" s="282" t="s">
        <v>280</v>
      </c>
      <c r="C112" s="282"/>
      <c r="D112" s="282"/>
      <c r="E112" s="282"/>
      <c r="F112" s="282"/>
      <c r="G112" s="283"/>
    </row>
    <row r="113" spans="1:7" x14ac:dyDescent="0.25">
      <c r="A113" s="3"/>
      <c r="B113" s="3"/>
      <c r="C113" s="3"/>
      <c r="D113" s="3"/>
      <c r="E113" s="3"/>
      <c r="F113" s="3"/>
      <c r="G113" s="3"/>
    </row>
    <row r="114" spans="1:7" x14ac:dyDescent="0.25">
      <c r="A114" s="1"/>
      <c r="B114" s="1"/>
      <c r="C114" s="1"/>
      <c r="D114" s="1"/>
      <c r="E114" s="1"/>
      <c r="F114" s="1"/>
      <c r="G114" s="1"/>
    </row>
    <row r="115" spans="1:7" x14ac:dyDescent="0.25">
      <c r="A115" s="1"/>
      <c r="B115" s="1"/>
      <c r="C115" s="1"/>
      <c r="D115" s="1"/>
      <c r="E115" s="1"/>
      <c r="F115" s="1"/>
      <c r="G115" s="1"/>
    </row>
    <row r="116" spans="1:7" x14ac:dyDescent="0.25">
      <c r="A116" s="1"/>
      <c r="B116" s="1"/>
      <c r="C116" s="1"/>
      <c r="D116" s="1"/>
      <c r="E116" s="1"/>
      <c r="F116" s="1"/>
      <c r="G116" s="1"/>
    </row>
    <row r="117" spans="1:7" x14ac:dyDescent="0.25">
      <c r="A117" s="1"/>
      <c r="B117" s="1"/>
      <c r="C117" s="1"/>
      <c r="D117" s="1"/>
      <c r="E117" s="1"/>
      <c r="F117" s="1"/>
      <c r="G117" s="1"/>
    </row>
    <row r="118" spans="1:7" x14ac:dyDescent="0.25">
      <c r="A118" s="1"/>
      <c r="B118" s="1"/>
      <c r="C118" s="1"/>
      <c r="D118" s="1"/>
      <c r="E118" s="1"/>
      <c r="F118" s="1"/>
      <c r="G118" s="1"/>
    </row>
    <row r="119" spans="1:7" x14ac:dyDescent="0.25">
      <c r="A119" s="1"/>
      <c r="B119" s="1"/>
      <c r="C119" s="1"/>
      <c r="D119" s="1"/>
      <c r="E119" s="1"/>
      <c r="F119" s="1"/>
      <c r="G119" s="1"/>
    </row>
    <row r="120" spans="1:7" x14ac:dyDescent="0.25">
      <c r="A120" s="1"/>
      <c r="B120" s="1"/>
      <c r="C120" s="1"/>
      <c r="D120" s="1"/>
      <c r="E120" s="1"/>
      <c r="F120" s="1"/>
      <c r="G120" s="1"/>
    </row>
  </sheetData>
  <sheetProtection selectLockedCells="1"/>
  <mergeCells count="101">
    <mergeCell ref="C108:G108"/>
    <mergeCell ref="A109:G109"/>
    <mergeCell ref="B110:G110"/>
    <mergeCell ref="B111:G111"/>
    <mergeCell ref="B112:G112"/>
    <mergeCell ref="A88:D88"/>
    <mergeCell ref="E88:F88"/>
    <mergeCell ref="A89:A90"/>
    <mergeCell ref="B89:B90"/>
    <mergeCell ref="C89:C90"/>
    <mergeCell ref="D89:D90"/>
    <mergeCell ref="E89:F89"/>
    <mergeCell ref="G89:G90"/>
    <mergeCell ref="C107:G107"/>
    <mergeCell ref="A100:D100"/>
    <mergeCell ref="E100:F100"/>
    <mergeCell ref="A101:D101"/>
    <mergeCell ref="E101:F101"/>
    <mergeCell ref="A102:D102"/>
    <mergeCell ref="E102:F102"/>
    <mergeCell ref="A103:D103"/>
    <mergeCell ref="E103:F103"/>
    <mergeCell ref="A104:G104"/>
    <mergeCell ref="C105:G105"/>
    <mergeCell ref="C106:G106"/>
    <mergeCell ref="A71:A72"/>
    <mergeCell ref="B71:B72"/>
    <mergeCell ref="C71:C72"/>
    <mergeCell ref="D71:D72"/>
    <mergeCell ref="E71:F71"/>
    <mergeCell ref="G71:G72"/>
    <mergeCell ref="A75:D75"/>
    <mergeCell ref="E75:F75"/>
    <mergeCell ref="A76:A77"/>
    <mergeCell ref="B76:B77"/>
    <mergeCell ref="C76:C77"/>
    <mergeCell ref="D76:D77"/>
    <mergeCell ref="E76:F76"/>
    <mergeCell ref="G76:G77"/>
    <mergeCell ref="A60:D60"/>
    <mergeCell ref="E60:F60"/>
    <mergeCell ref="A61:A62"/>
    <mergeCell ref="B61:B62"/>
    <mergeCell ref="C61:C62"/>
    <mergeCell ref="D61:D62"/>
    <mergeCell ref="E61:F61"/>
    <mergeCell ref="G61:G62"/>
    <mergeCell ref="A70:D70"/>
    <mergeCell ref="E70:F70"/>
    <mergeCell ref="A46:A47"/>
    <mergeCell ref="B46:B47"/>
    <mergeCell ref="C46:C47"/>
    <mergeCell ref="D46:D47"/>
    <mergeCell ref="E46:F46"/>
    <mergeCell ref="G46:G47"/>
    <mergeCell ref="A27:A28"/>
    <mergeCell ref="B27:B28"/>
    <mergeCell ref="C27:C28"/>
    <mergeCell ref="D27:D28"/>
    <mergeCell ref="E27:F27"/>
    <mergeCell ref="G27:G28"/>
    <mergeCell ref="A35:A36"/>
    <mergeCell ref="B35:B36"/>
    <mergeCell ref="C35:C36"/>
    <mergeCell ref="D35:D36"/>
    <mergeCell ref="E35:F35"/>
    <mergeCell ref="G35:G36"/>
    <mergeCell ref="A17:D17"/>
    <mergeCell ref="E17:F17"/>
    <mergeCell ref="A18:A19"/>
    <mergeCell ref="B18:B19"/>
    <mergeCell ref="C18:C19"/>
    <mergeCell ref="D18:D19"/>
    <mergeCell ref="E18:F18"/>
    <mergeCell ref="G18:G19"/>
    <mergeCell ref="A45:D45"/>
    <mergeCell ref="E45:F45"/>
    <mergeCell ref="G13:G14"/>
    <mergeCell ref="A10:A11"/>
    <mergeCell ref="B10:B11"/>
    <mergeCell ref="C10:C11"/>
    <mergeCell ref="D10:D11"/>
    <mergeCell ref="E10:F10"/>
    <mergeCell ref="G10:G11"/>
    <mergeCell ref="G7:G8"/>
    <mergeCell ref="A1:G1"/>
    <mergeCell ref="A2:G2"/>
    <mergeCell ref="A3:G3"/>
    <mergeCell ref="A4:G4"/>
    <mergeCell ref="A5:G5"/>
    <mergeCell ref="A6:G6"/>
    <mergeCell ref="A7:A8"/>
    <mergeCell ref="B7:B8"/>
    <mergeCell ref="C7:C8"/>
    <mergeCell ref="D7:D8"/>
    <mergeCell ref="E7:F7"/>
    <mergeCell ref="A13:A14"/>
    <mergeCell ref="B13:B14"/>
    <mergeCell ref="C13:C14"/>
    <mergeCell ref="D13:D14"/>
    <mergeCell ref="E13:F13"/>
  </mergeCells>
  <conditionalFormatting sqref="E101:F101">
    <cfRule type="cellIs" dxfId="7" priority="5" operator="lessThanOrEqual">
      <formula>31</formula>
    </cfRule>
    <cfRule type="cellIs" dxfId="6" priority="6" operator="between">
      <formula>32</formula>
      <formula>40</formula>
    </cfRule>
    <cfRule type="cellIs" dxfId="5" priority="7" operator="between">
      <formula>41</formula>
      <formula>49</formula>
    </cfRule>
    <cfRule type="cellIs" dxfId="4" priority="8" operator="greaterThanOrEqual">
      <formula>50</formula>
    </cfRule>
  </conditionalFormatting>
  <conditionalFormatting sqref="E102:F102">
    <cfRule type="cellIs" dxfId="3" priority="1" operator="lessThanOrEqual">
      <formula>9</formula>
    </cfRule>
    <cfRule type="cellIs" dxfId="2" priority="2" operator="between">
      <formula>10</formula>
      <formula>12</formula>
    </cfRule>
    <cfRule type="cellIs" dxfId="1" priority="3" operator="between">
      <formula>13</formula>
      <formula>15</formula>
    </cfRule>
    <cfRule type="cellIs" dxfId="0" priority="4" operator="greaterThanOrEqual">
      <formula>16</formula>
    </cfRule>
  </conditionalFormatting>
  <pageMargins left="0.7" right="0.7" top="0.75" bottom="0.75" header="0.3" footer="0.3"/>
  <pageSetup scale="26" orientation="landscape" r:id="rId1"/>
  <headerFooter>
    <oddHeader>&amp;C&amp;"Arial,Regular"&amp;18FY24 ACES FMAT SCORECARD
KIOSK
v1</oddHeader>
    <oddFooter>&amp;C&amp;"Arial,Regular"&amp;18&amp;P</oddFooter>
  </headerFooter>
  <rowBreaks count="9" manualBreakCount="9">
    <brk id="17" max="16383" man="1"/>
    <brk id="26" max="16383" man="1"/>
    <brk id="34" max="16383" man="1"/>
    <brk id="45" max="16383" man="1"/>
    <brk id="60" max="16383" man="1"/>
    <brk id="70" max="16383" man="1"/>
    <brk id="75" max="16383" man="1"/>
    <brk id="88" max="16383" man="1"/>
    <brk id="10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09D2-E935-48AA-9673-F06B9D86A33B}">
  <dimension ref="A1"/>
  <sheetViews>
    <sheetView zoomScaleNormal="100" workbookViewId="0">
      <selection activeCell="L21" sqref="L21"/>
    </sheetView>
  </sheetViews>
  <sheetFormatPr defaultRowHeight="15" x14ac:dyDescent="0.25"/>
  <sheetData/>
  <pageMargins left="0.7" right="0.7" top="0.75" bottom="0.75" header="0.3" footer="0.3"/>
  <pageSetup orientation="portrait" r:id="rId1"/>
  <headerFooter>
    <oddHeader>&amp;CExample Food Card</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A4C02-5538-47FA-ACC5-5DC5272FBFBD}">
  <dimension ref="A1"/>
  <sheetViews>
    <sheetView zoomScaleNormal="100" workbookViewId="0">
      <selection activeCell="P35" sqref="P35"/>
    </sheetView>
  </sheetViews>
  <sheetFormatPr defaultRowHeight="15" x14ac:dyDescent="0.25"/>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A0ACA-14C5-4702-A29C-AFC1789A306A}">
  <sheetPr>
    <pageSetUpPr fitToPage="1"/>
  </sheetPr>
  <dimension ref="A1:D27"/>
  <sheetViews>
    <sheetView zoomScaleNormal="100" zoomScaleSheetLayoutView="90" workbookViewId="0">
      <selection sqref="A1:D27"/>
    </sheetView>
  </sheetViews>
  <sheetFormatPr defaultRowHeight="15" x14ac:dyDescent="0.25"/>
  <cols>
    <col min="2" max="2" width="69.140625" customWidth="1"/>
    <col min="3" max="3" width="34.5703125" bestFit="1" customWidth="1"/>
    <col min="4" max="4" width="13.42578125" customWidth="1"/>
  </cols>
  <sheetData>
    <row r="1" spans="1:4" ht="21" customHeight="1" x14ac:dyDescent="0.25">
      <c r="A1" s="307" t="s">
        <v>338</v>
      </c>
      <c r="B1" s="308"/>
      <c r="C1" s="308"/>
      <c r="D1" s="309"/>
    </row>
    <row r="2" spans="1:4" ht="15" customHeight="1" x14ac:dyDescent="0.25">
      <c r="A2" s="310"/>
      <c r="B2" s="311"/>
      <c r="C2" s="311"/>
      <c r="D2" s="312"/>
    </row>
    <row r="3" spans="1:4" ht="50.1" customHeight="1" x14ac:dyDescent="0.25">
      <c r="A3" s="103" t="s">
        <v>321</v>
      </c>
      <c r="B3" s="101" t="s">
        <v>337</v>
      </c>
      <c r="C3" s="101" t="s">
        <v>319</v>
      </c>
      <c r="D3" s="100" t="s">
        <v>318</v>
      </c>
    </row>
    <row r="4" spans="1:4" ht="39.950000000000003" customHeight="1" x14ac:dyDescent="0.25">
      <c r="A4" s="96">
        <v>1</v>
      </c>
      <c r="B4" s="99" t="s">
        <v>336</v>
      </c>
      <c r="C4" s="98" t="s">
        <v>309</v>
      </c>
      <c r="D4" s="97"/>
    </row>
    <row r="5" spans="1:4" ht="39.950000000000003" customHeight="1" x14ac:dyDescent="0.25">
      <c r="A5" s="96">
        <v>3</v>
      </c>
      <c r="B5" s="95" t="s">
        <v>335</v>
      </c>
      <c r="C5" s="94" t="s">
        <v>309</v>
      </c>
      <c r="D5" s="105"/>
    </row>
    <row r="6" spans="1:4" ht="39.950000000000003" customHeight="1" x14ac:dyDescent="0.25">
      <c r="A6" s="96">
        <v>4</v>
      </c>
      <c r="B6" s="99" t="s">
        <v>334</v>
      </c>
      <c r="C6" s="98" t="s">
        <v>309</v>
      </c>
      <c r="D6" s="97"/>
    </row>
    <row r="7" spans="1:4" ht="39.950000000000003" customHeight="1" x14ac:dyDescent="0.25">
      <c r="A7" s="96">
        <v>5</v>
      </c>
      <c r="B7" s="95" t="s">
        <v>333</v>
      </c>
      <c r="C7" s="94" t="s">
        <v>309</v>
      </c>
      <c r="D7" s="93"/>
    </row>
    <row r="8" spans="1:4" ht="92.85" customHeight="1" x14ac:dyDescent="0.25">
      <c r="A8" s="96">
        <v>6</v>
      </c>
      <c r="B8" s="106" t="s">
        <v>332</v>
      </c>
      <c r="C8" s="98" t="s">
        <v>309</v>
      </c>
      <c r="D8" s="97"/>
    </row>
    <row r="9" spans="1:4" ht="32.85" customHeight="1" x14ac:dyDescent="0.25">
      <c r="A9" s="96">
        <v>7</v>
      </c>
      <c r="B9" s="104" t="s">
        <v>331</v>
      </c>
      <c r="C9" s="94" t="s">
        <v>309</v>
      </c>
      <c r="D9" s="93"/>
    </row>
    <row r="10" spans="1:4" ht="50.1" customHeight="1" x14ac:dyDescent="0.25">
      <c r="A10" s="103" t="s">
        <v>321</v>
      </c>
      <c r="B10" s="102" t="s">
        <v>330</v>
      </c>
      <c r="C10" s="101" t="s">
        <v>319</v>
      </c>
      <c r="D10" s="100" t="s">
        <v>318</v>
      </c>
    </row>
    <row r="11" spans="1:4" ht="39.950000000000003" customHeight="1" x14ac:dyDescent="0.25">
      <c r="A11" s="96">
        <v>8</v>
      </c>
      <c r="B11" s="104" t="s">
        <v>329</v>
      </c>
      <c r="C11" s="94" t="s">
        <v>309</v>
      </c>
      <c r="D11" s="105"/>
    </row>
    <row r="12" spans="1:4" ht="39.950000000000003" customHeight="1" x14ac:dyDescent="0.25">
      <c r="A12" s="96">
        <v>9</v>
      </c>
      <c r="B12" s="99" t="s">
        <v>328</v>
      </c>
      <c r="C12" s="98" t="s">
        <v>309</v>
      </c>
      <c r="D12" s="97"/>
    </row>
    <row r="13" spans="1:4" ht="39.950000000000003" customHeight="1" x14ac:dyDescent="0.25">
      <c r="A13" s="96">
        <v>10</v>
      </c>
      <c r="B13" s="95" t="s">
        <v>327</v>
      </c>
      <c r="C13" s="94" t="s">
        <v>309</v>
      </c>
      <c r="D13" s="93"/>
    </row>
    <row r="14" spans="1:4" ht="57.95" customHeight="1" x14ac:dyDescent="0.25">
      <c r="A14" s="96">
        <v>11</v>
      </c>
      <c r="B14" s="99" t="s">
        <v>326</v>
      </c>
      <c r="C14" s="98" t="s">
        <v>309</v>
      </c>
      <c r="D14" s="97"/>
    </row>
    <row r="15" spans="1:4" ht="44.45" customHeight="1" x14ac:dyDescent="0.25">
      <c r="A15" s="96">
        <v>12</v>
      </c>
      <c r="B15" s="104" t="s">
        <v>325</v>
      </c>
      <c r="C15" s="94" t="s">
        <v>309</v>
      </c>
      <c r="D15" s="93"/>
    </row>
    <row r="16" spans="1:4" ht="103.7" customHeight="1" x14ac:dyDescent="0.25">
      <c r="A16" s="96">
        <v>13</v>
      </c>
      <c r="B16" s="99" t="s">
        <v>324</v>
      </c>
      <c r="C16" s="98" t="s">
        <v>309</v>
      </c>
      <c r="D16" s="97"/>
    </row>
    <row r="17" spans="1:4" ht="46.7" customHeight="1" x14ac:dyDescent="0.25">
      <c r="A17" s="230">
        <v>14</v>
      </c>
      <c r="B17" s="95" t="s">
        <v>323</v>
      </c>
      <c r="C17" s="94" t="s">
        <v>309</v>
      </c>
      <c r="D17" s="93"/>
    </row>
    <row r="18" spans="1:4" ht="39.950000000000003" customHeight="1" x14ac:dyDescent="0.25">
      <c r="A18" s="96">
        <v>16</v>
      </c>
      <c r="B18" s="228" t="s">
        <v>322</v>
      </c>
      <c r="C18" s="229" t="s">
        <v>309</v>
      </c>
      <c r="D18" s="231"/>
    </row>
    <row r="19" spans="1:4" ht="50.1" customHeight="1" x14ac:dyDescent="0.25">
      <c r="A19" s="103" t="s">
        <v>321</v>
      </c>
      <c r="B19" s="233" t="s">
        <v>320</v>
      </c>
      <c r="C19" s="232" t="s">
        <v>319</v>
      </c>
      <c r="D19" s="234" t="s">
        <v>318</v>
      </c>
    </row>
    <row r="20" spans="1:4" ht="39.950000000000003" customHeight="1" x14ac:dyDescent="0.25">
      <c r="A20" s="96">
        <v>17</v>
      </c>
      <c r="B20" s="95" t="s">
        <v>317</v>
      </c>
      <c r="C20" s="94" t="s">
        <v>309</v>
      </c>
      <c r="D20" s="93"/>
    </row>
    <row r="21" spans="1:4" ht="39.950000000000003" customHeight="1" x14ac:dyDescent="0.25">
      <c r="A21" s="96">
        <v>18</v>
      </c>
      <c r="B21" s="99" t="s">
        <v>316</v>
      </c>
      <c r="C21" s="98" t="s">
        <v>309</v>
      </c>
      <c r="D21" s="97"/>
    </row>
    <row r="22" spans="1:4" ht="39.950000000000003" customHeight="1" x14ac:dyDescent="0.25">
      <c r="A22" s="96">
        <v>19</v>
      </c>
      <c r="B22" s="95" t="s">
        <v>315</v>
      </c>
      <c r="C22" s="94" t="s">
        <v>309</v>
      </c>
      <c r="D22" s="93"/>
    </row>
    <row r="23" spans="1:4" ht="39.950000000000003" customHeight="1" x14ac:dyDescent="0.25">
      <c r="A23" s="96">
        <v>20</v>
      </c>
      <c r="B23" s="99" t="s">
        <v>314</v>
      </c>
      <c r="C23" s="98" t="s">
        <v>309</v>
      </c>
      <c r="D23" s="97"/>
    </row>
    <row r="24" spans="1:4" ht="74.45" customHeight="1" x14ac:dyDescent="0.25">
      <c r="A24" s="96">
        <v>21</v>
      </c>
      <c r="B24" s="95" t="s">
        <v>313</v>
      </c>
      <c r="C24" s="94" t="s">
        <v>309</v>
      </c>
      <c r="D24" s="93"/>
    </row>
    <row r="25" spans="1:4" ht="39.950000000000003" customHeight="1" x14ac:dyDescent="0.25">
      <c r="A25" s="96">
        <v>22</v>
      </c>
      <c r="B25" s="99" t="s">
        <v>312</v>
      </c>
      <c r="C25" s="98" t="s">
        <v>309</v>
      </c>
      <c r="D25" s="97"/>
    </row>
    <row r="26" spans="1:4" ht="39.950000000000003" customHeight="1" x14ac:dyDescent="0.25">
      <c r="A26" s="96">
        <v>23</v>
      </c>
      <c r="B26" s="95" t="s">
        <v>311</v>
      </c>
      <c r="C26" s="94" t="s">
        <v>309</v>
      </c>
      <c r="D26" s="93"/>
    </row>
    <row r="27" spans="1:4" ht="64.7" customHeight="1" thickBot="1" x14ac:dyDescent="0.3">
      <c r="A27" s="92">
        <v>24</v>
      </c>
      <c r="B27" s="91" t="s">
        <v>310</v>
      </c>
      <c r="C27" s="90" t="s">
        <v>309</v>
      </c>
      <c r="D27" s="89"/>
    </row>
  </sheetData>
  <mergeCells count="1">
    <mergeCell ref="A1:D2"/>
  </mergeCells>
  <pageMargins left="0.7" right="0.7" top="0.75" bottom="0.75" header="0.3" footer="0.3"/>
  <pageSetup scale="71" fitToHeight="0" orientation="portrait" r:id="rId1"/>
  <headerFooter>
    <oddHeader>&amp;C&amp;"Arial,Regular"Go for Green-Army (G4G-Army) Breakfast Standards Checklist
IAW  DA Pam 30-22, para 3-76
&amp;9 3 October 2023</oddHeader>
  </headerFooter>
  <rowBreaks count="1" manualBreakCount="1">
    <brk id="1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96EA5-6E6F-4598-BF5D-AE4ECFCF3B4C}">
  <sheetPr>
    <pageSetUpPr fitToPage="1"/>
  </sheetPr>
  <dimension ref="A1:D41"/>
  <sheetViews>
    <sheetView tabSelected="1" zoomScaleNormal="100" zoomScaleSheetLayoutView="90" workbookViewId="0">
      <selection sqref="A1:D38"/>
    </sheetView>
  </sheetViews>
  <sheetFormatPr defaultRowHeight="15" x14ac:dyDescent="0.25"/>
  <cols>
    <col min="1" max="1" width="8.7109375" customWidth="1"/>
    <col min="2" max="2" width="84.140625" bestFit="1" customWidth="1"/>
    <col min="3" max="3" width="17.140625" bestFit="1" customWidth="1"/>
    <col min="4" max="4" width="13.7109375" bestFit="1" customWidth="1"/>
  </cols>
  <sheetData>
    <row r="1" spans="1:4" ht="21" customHeight="1" x14ac:dyDescent="0.25">
      <c r="A1" s="311" t="s">
        <v>366</v>
      </c>
      <c r="B1" s="311"/>
      <c r="C1" s="311"/>
      <c r="D1" s="311"/>
    </row>
    <row r="2" spans="1:4" ht="15.95" customHeight="1" x14ac:dyDescent="0.25">
      <c r="A2" s="311"/>
      <c r="B2" s="311"/>
      <c r="C2" s="311"/>
      <c r="D2" s="311"/>
    </row>
    <row r="3" spans="1:4" ht="25.5" x14ac:dyDescent="0.25">
      <c r="A3" s="233" t="s">
        <v>321</v>
      </c>
      <c r="B3" s="233" t="s">
        <v>435</v>
      </c>
      <c r="C3" s="233" t="s">
        <v>319</v>
      </c>
      <c r="D3" s="233" t="s">
        <v>318</v>
      </c>
    </row>
    <row r="4" spans="1:4" ht="70.7" customHeight="1" x14ac:dyDescent="0.25">
      <c r="A4" s="324">
        <v>1</v>
      </c>
      <c r="B4" s="325" t="s">
        <v>365</v>
      </c>
      <c r="C4" s="324" t="s">
        <v>364</v>
      </c>
      <c r="D4" s="325"/>
    </row>
    <row r="5" spans="1:4" ht="25.5" x14ac:dyDescent="0.25">
      <c r="A5" s="233" t="s">
        <v>321</v>
      </c>
      <c r="B5" s="233" t="s">
        <v>363</v>
      </c>
      <c r="C5" s="233" t="s">
        <v>319</v>
      </c>
      <c r="D5" s="233" t="s">
        <v>318</v>
      </c>
    </row>
    <row r="6" spans="1:4" ht="39.950000000000003" customHeight="1" x14ac:dyDescent="0.25">
      <c r="A6" s="324">
        <v>2</v>
      </c>
      <c r="B6" s="325" t="s">
        <v>362</v>
      </c>
      <c r="C6" s="324" t="s">
        <v>339</v>
      </c>
      <c r="D6" s="325"/>
    </row>
    <row r="7" spans="1:4" ht="39.950000000000003" customHeight="1" x14ac:dyDescent="0.25">
      <c r="A7" s="229">
        <v>3</v>
      </c>
      <c r="B7" s="228" t="s">
        <v>361</v>
      </c>
      <c r="C7" s="229" t="s">
        <v>339</v>
      </c>
      <c r="D7" s="228"/>
    </row>
    <row r="8" spans="1:4" ht="39.950000000000003" customHeight="1" x14ac:dyDescent="0.25">
      <c r="A8" s="324">
        <v>4</v>
      </c>
      <c r="B8" s="325" t="s">
        <v>360</v>
      </c>
      <c r="C8" s="324" t="s">
        <v>339</v>
      </c>
      <c r="D8" s="325"/>
    </row>
    <row r="9" spans="1:4" ht="25.5" x14ac:dyDescent="0.25">
      <c r="A9" s="233" t="s">
        <v>321</v>
      </c>
      <c r="B9" s="233" t="s">
        <v>359</v>
      </c>
      <c r="C9" s="233" t="s">
        <v>319</v>
      </c>
      <c r="D9" s="233" t="s">
        <v>318</v>
      </c>
    </row>
    <row r="10" spans="1:4" ht="39.950000000000003" customHeight="1" x14ac:dyDescent="0.25">
      <c r="A10" s="324">
        <v>5</v>
      </c>
      <c r="B10" s="325" t="s">
        <v>873</v>
      </c>
      <c r="C10" s="324" t="s">
        <v>339</v>
      </c>
      <c r="D10" s="325"/>
    </row>
    <row r="11" spans="1:4" ht="39.950000000000003" customHeight="1" x14ac:dyDescent="0.25">
      <c r="A11" s="229">
        <v>6</v>
      </c>
      <c r="B11" s="228" t="s">
        <v>358</v>
      </c>
      <c r="C11" s="229" t="s">
        <v>339</v>
      </c>
      <c r="D11" s="228"/>
    </row>
    <row r="12" spans="1:4" ht="39.950000000000003" customHeight="1" x14ac:dyDescent="0.25">
      <c r="A12" s="324">
        <v>7</v>
      </c>
      <c r="B12" s="325" t="s">
        <v>877</v>
      </c>
      <c r="C12" s="324" t="s">
        <v>339</v>
      </c>
      <c r="D12" s="325"/>
    </row>
    <row r="13" spans="1:4" ht="39.950000000000003" customHeight="1" x14ac:dyDescent="0.25">
      <c r="A13" s="229">
        <v>8</v>
      </c>
      <c r="B13" s="228" t="s">
        <v>357</v>
      </c>
      <c r="C13" s="229" t="s">
        <v>339</v>
      </c>
      <c r="D13" s="228"/>
    </row>
    <row r="14" spans="1:4" ht="39.950000000000003" customHeight="1" x14ac:dyDescent="0.25">
      <c r="A14" s="324">
        <v>9</v>
      </c>
      <c r="B14" s="325" t="s">
        <v>356</v>
      </c>
      <c r="C14" s="324"/>
      <c r="D14" s="325"/>
    </row>
    <row r="15" spans="1:4" ht="39.950000000000003" customHeight="1" x14ac:dyDescent="0.25">
      <c r="A15" s="229">
        <v>10</v>
      </c>
      <c r="B15" s="228" t="s">
        <v>331</v>
      </c>
      <c r="C15" s="229"/>
      <c r="D15" s="228"/>
    </row>
    <row r="16" spans="1:4" ht="25.5" x14ac:dyDescent="0.25">
      <c r="A16" s="233" t="s">
        <v>321</v>
      </c>
      <c r="B16" s="233" t="s">
        <v>355</v>
      </c>
      <c r="C16" s="233" t="s">
        <v>319</v>
      </c>
      <c r="D16" s="233" t="s">
        <v>318</v>
      </c>
    </row>
    <row r="17" spans="1:4" ht="89.25" x14ac:dyDescent="0.25">
      <c r="A17" s="229">
        <v>11</v>
      </c>
      <c r="B17" s="228" t="s">
        <v>354</v>
      </c>
      <c r="C17" s="229" t="s">
        <v>339</v>
      </c>
      <c r="D17" s="228"/>
    </row>
    <row r="18" spans="1:4" ht="39.950000000000003" customHeight="1" x14ac:dyDescent="0.25">
      <c r="A18" s="324">
        <v>12</v>
      </c>
      <c r="B18" s="325" t="s">
        <v>353</v>
      </c>
      <c r="C18" s="324" t="s">
        <v>339</v>
      </c>
      <c r="D18" s="325"/>
    </row>
    <row r="19" spans="1:4" ht="39.950000000000003" customHeight="1" x14ac:dyDescent="0.25">
      <c r="A19" s="229">
        <v>13</v>
      </c>
      <c r="B19" s="228" t="s">
        <v>352</v>
      </c>
      <c r="C19" s="229" t="s">
        <v>339</v>
      </c>
      <c r="D19" s="228"/>
    </row>
    <row r="20" spans="1:4" ht="25.5" x14ac:dyDescent="0.25">
      <c r="A20" s="233" t="s">
        <v>321</v>
      </c>
      <c r="B20" s="233" t="s">
        <v>351</v>
      </c>
      <c r="C20" s="233" t="s">
        <v>319</v>
      </c>
      <c r="D20" s="233" t="s">
        <v>318</v>
      </c>
    </row>
    <row r="21" spans="1:4" ht="39.950000000000003" customHeight="1" x14ac:dyDescent="0.25">
      <c r="A21" s="229">
        <v>14</v>
      </c>
      <c r="B21" s="228" t="s">
        <v>350</v>
      </c>
      <c r="C21" s="229" t="s">
        <v>339</v>
      </c>
      <c r="D21" s="228"/>
    </row>
    <row r="22" spans="1:4" ht="39.950000000000003" customHeight="1" x14ac:dyDescent="0.25">
      <c r="A22" s="324">
        <v>15</v>
      </c>
      <c r="B22" s="325" t="s">
        <v>349</v>
      </c>
      <c r="C22" s="324" t="s">
        <v>339</v>
      </c>
      <c r="D22" s="325"/>
    </row>
    <row r="23" spans="1:4" ht="39.950000000000003" customHeight="1" x14ac:dyDescent="0.25">
      <c r="A23" s="229">
        <v>16</v>
      </c>
      <c r="B23" s="228" t="s">
        <v>348</v>
      </c>
      <c r="C23" s="229" t="s">
        <v>339</v>
      </c>
      <c r="D23" s="228"/>
    </row>
    <row r="24" spans="1:4" ht="39.950000000000003" customHeight="1" x14ac:dyDescent="0.25">
      <c r="A24" s="324">
        <v>17</v>
      </c>
      <c r="B24" s="325" t="s">
        <v>347</v>
      </c>
      <c r="C24" s="324" t="s">
        <v>339</v>
      </c>
      <c r="D24" s="325"/>
    </row>
    <row r="25" spans="1:4" ht="39.950000000000003" customHeight="1" x14ac:dyDescent="0.25">
      <c r="A25" s="229">
        <v>18</v>
      </c>
      <c r="B25" s="228" t="s">
        <v>346</v>
      </c>
      <c r="C25" s="229" t="s">
        <v>339</v>
      </c>
      <c r="D25" s="228"/>
    </row>
    <row r="26" spans="1:4" ht="39.950000000000003" customHeight="1" x14ac:dyDescent="0.25">
      <c r="A26" s="324">
        <v>19</v>
      </c>
      <c r="B26" s="325" t="s">
        <v>878</v>
      </c>
      <c r="C26" s="324" t="s">
        <v>339</v>
      </c>
      <c r="D26" s="325"/>
    </row>
    <row r="27" spans="1:4" ht="39.950000000000003" customHeight="1" x14ac:dyDescent="0.25">
      <c r="A27" s="229">
        <v>20</v>
      </c>
      <c r="B27" s="228" t="s">
        <v>345</v>
      </c>
      <c r="C27" s="229" t="s">
        <v>339</v>
      </c>
      <c r="D27" s="228"/>
    </row>
    <row r="28" spans="1:4" ht="39.950000000000003" customHeight="1" x14ac:dyDescent="0.25">
      <c r="A28" s="324">
        <v>21</v>
      </c>
      <c r="B28" s="325" t="s">
        <v>344</v>
      </c>
      <c r="C28" s="324" t="s">
        <v>339</v>
      </c>
      <c r="D28" s="325"/>
    </row>
    <row r="29" spans="1:4" ht="39.950000000000003" customHeight="1" x14ac:dyDescent="0.25">
      <c r="A29" s="233" t="s">
        <v>321</v>
      </c>
      <c r="B29" s="233" t="s">
        <v>876</v>
      </c>
      <c r="C29" s="233" t="s">
        <v>319</v>
      </c>
      <c r="D29" s="233" t="s">
        <v>318</v>
      </c>
    </row>
    <row r="30" spans="1:4" ht="25.5" x14ac:dyDescent="0.25">
      <c r="A30" s="324">
        <v>22</v>
      </c>
      <c r="B30" s="325" t="s">
        <v>317</v>
      </c>
      <c r="C30" s="324" t="s">
        <v>339</v>
      </c>
      <c r="D30" s="325"/>
    </row>
    <row r="31" spans="1:4" ht="39.950000000000003" customHeight="1" x14ac:dyDescent="0.25">
      <c r="A31" s="229">
        <v>23</v>
      </c>
      <c r="B31" s="228" t="s">
        <v>316</v>
      </c>
      <c r="C31" s="229" t="s">
        <v>339</v>
      </c>
      <c r="D31" s="228"/>
    </row>
    <row r="32" spans="1:4" ht="39.950000000000003" customHeight="1" x14ac:dyDescent="0.25">
      <c r="A32" s="324">
        <v>24</v>
      </c>
      <c r="B32" s="325" t="s">
        <v>315</v>
      </c>
      <c r="C32" s="324" t="s">
        <v>339</v>
      </c>
      <c r="D32" s="325"/>
    </row>
    <row r="33" spans="1:4" ht="39.950000000000003" customHeight="1" x14ac:dyDescent="0.25">
      <c r="A33" s="229">
        <v>25</v>
      </c>
      <c r="B33" s="228" t="s">
        <v>310</v>
      </c>
      <c r="C33" s="229" t="s">
        <v>339</v>
      </c>
      <c r="D33" s="228"/>
    </row>
    <row r="34" spans="1:4" ht="65.45" customHeight="1" x14ac:dyDescent="0.25">
      <c r="A34" s="324">
        <v>26</v>
      </c>
      <c r="B34" s="325" t="s">
        <v>343</v>
      </c>
      <c r="C34" s="324" t="s">
        <v>339</v>
      </c>
      <c r="D34" s="325"/>
    </row>
    <row r="35" spans="1:4" ht="39.950000000000003" customHeight="1" x14ac:dyDescent="0.25">
      <c r="A35" s="229">
        <v>27</v>
      </c>
      <c r="B35" s="228" t="s">
        <v>342</v>
      </c>
      <c r="C35" s="229" t="s">
        <v>341</v>
      </c>
      <c r="D35" s="228"/>
    </row>
    <row r="36" spans="1:4" ht="39.950000000000003" customHeight="1" x14ac:dyDescent="0.25">
      <c r="A36" s="324">
        <v>28</v>
      </c>
      <c r="B36" s="325" t="s">
        <v>340</v>
      </c>
      <c r="C36" s="324" t="s">
        <v>339</v>
      </c>
      <c r="D36" s="325"/>
    </row>
    <row r="37" spans="1:4" ht="39.950000000000003" customHeight="1" x14ac:dyDescent="0.25">
      <c r="A37" s="233" t="s">
        <v>321</v>
      </c>
      <c r="B37" s="233" t="s">
        <v>875</v>
      </c>
      <c r="C37" s="233" t="s">
        <v>319</v>
      </c>
      <c r="D37" s="233" t="s">
        <v>318</v>
      </c>
    </row>
    <row r="38" spans="1:4" ht="39.950000000000003" customHeight="1" x14ac:dyDescent="0.25">
      <c r="A38" s="229">
        <v>29</v>
      </c>
      <c r="B38" s="228" t="s">
        <v>874</v>
      </c>
      <c r="C38" s="229" t="s">
        <v>339</v>
      </c>
      <c r="D38" s="228"/>
    </row>
    <row r="39" spans="1:4" ht="113.85" customHeight="1" x14ac:dyDescent="0.25"/>
    <row r="41" spans="1:4" ht="109.35" customHeight="1" x14ac:dyDescent="0.25"/>
  </sheetData>
  <mergeCells count="1">
    <mergeCell ref="A1:D2"/>
  </mergeCells>
  <pageMargins left="0.7" right="0.7" top="0.75" bottom="0.75" header="0.3" footer="0.3"/>
  <pageSetup scale="73" fitToHeight="0" orientation="portrait" r:id="rId1"/>
  <headerFooter>
    <oddHeader>&amp;C&amp;"Arial,Regular"Go for Green - Army (G4G-A)  Lunch/Dinner Standards
Checklist IAW DA Pam 30-22, para 3-76
&amp;10 3 October 2023</oddHeader>
  </headerFooter>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4DC8FBEABFC645BD8F72CD746F50B5" ma:contentTypeVersion="3" ma:contentTypeDescription="Create a new document." ma:contentTypeScope="" ma:versionID="d92ea955f850ca233b177e232158fe9e">
  <xsd:schema xmlns:xsd="http://www.w3.org/2001/XMLSchema" xmlns:xs="http://www.w3.org/2001/XMLSchema" xmlns:p="http://schemas.microsoft.com/office/2006/metadata/properties" xmlns:ns2="d0760b90-d4e2-49c3-a745-b5bfc79786ef" targetNamespace="http://schemas.microsoft.com/office/2006/metadata/properties" ma:root="true" ma:fieldsID="2ad94b3f310029c777c300cfbf5d06f8" ns2:_="">
    <xsd:import namespace="d0760b90-d4e2-49c3-a745-b5bfc79786ef"/>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60b90-d4e2-49c3-a745-b5bfc79786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DCBEE-7C3E-465E-9E3A-779BE9C6D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60b90-d4e2-49c3-a745-b5bfc79786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FA276F-9306-4CBB-89A4-3882C4CFC8B4}">
  <ds:schemaRefs>
    <ds:schemaRef ds:uri="http://purl.org/dc/dcmitype/"/>
    <ds:schemaRef ds:uri="http://purl.org/dc/terms/"/>
    <ds:schemaRef ds:uri="http://schemas.microsoft.com/office/2006/documentManagement/types"/>
    <ds:schemaRef ds:uri="http://purl.org/dc/elements/1.1/"/>
    <ds:schemaRef ds:uri="d0760b90-d4e2-49c3-a745-b5bfc79786ef"/>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4D5987FE-E4FB-40A0-83E0-99EA26EFB6B2}">
  <ds:schemaRefs>
    <ds:schemaRef ds:uri="http://schemas.microsoft.com/sharepoint/v3/contenttype/forms"/>
  </ds:schemaRefs>
</ds:datastoreItem>
</file>

<file path=docMetadata/LabelInfo.xml><?xml version="1.0" encoding="utf-8"?>
<clbl:labelList xmlns:clbl="http://schemas.microsoft.com/office/2020/mipLabelMetadata">
  <clbl:label id="{fae6d70f-954b-4811-92b6-0530d6f84c43}" enabled="0" method="" siteId="{fae6d70f-954b-4811-92b6-0530d6f84c43}"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MASTER QUESTION LIST</vt:lpstr>
      <vt:lpstr>MILITARY + DFA</vt:lpstr>
      <vt:lpstr>CONTRACTED</vt:lpstr>
      <vt:lpstr>FOOD TRUCK</vt:lpstr>
      <vt:lpstr>KIOSK</vt:lpstr>
      <vt:lpstr>G4G Food Card</vt:lpstr>
      <vt:lpstr>Choice Architecture</vt:lpstr>
      <vt:lpstr> BRK Standards</vt:lpstr>
      <vt:lpstr>LUN_DIN Standards</vt:lpstr>
      <vt:lpstr>Additional Menu Standards</vt:lpstr>
      <vt:lpstr>G4G Program Requirements</vt:lpstr>
      <vt:lpstr>SFI BRK Standards</vt:lpstr>
      <vt:lpstr>SFI LUN_DIN Standards </vt:lpstr>
      <vt:lpstr>THOR3</vt:lpstr>
      <vt:lpstr>' BRK Standards'!Print_Area</vt:lpstr>
      <vt:lpstr>'Additional Menu Standards'!Print_Area</vt:lpstr>
      <vt:lpstr>'Choice Architecture'!Print_Area</vt:lpstr>
      <vt:lpstr>'G4G Food Card'!Print_Area</vt:lpstr>
      <vt:lpstr>'G4G Program Requirements'!Print_Area</vt:lpstr>
      <vt:lpstr>'MASTER QUESTION LIST'!Print_Area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2023-10-23T19:45:29Z</cp:lastPrinted>
  <dcterms:created xsi:type="dcterms:W3CDTF">2023-08-03T15:05:32Z</dcterms:created>
  <dcterms:modified xsi:type="dcterms:W3CDTF">2023-10-23T19:46:02Z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0x0101007A4DC8FBEABFC645BD8F72CD746F50B5</vt:lpwstr>
  </property>
</Properties>
</file>